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3кв\"/>
    </mc:Choice>
  </mc:AlternateContent>
  <xr:revisionPtr revIDLastSave="0" documentId="13_ncr:1_{5C6DCB73-2E84-43CD-BA07-BE151DBC8417}" xr6:coauthVersionLast="36" xr6:coauthVersionMax="36" xr10:uidLastSave="{00000000-0000-0000-0000-000000000000}"/>
  <bookViews>
    <workbookView xWindow="0" yWindow="0" windowWidth="11496" windowHeight="4764" xr2:uid="{00000000-000D-0000-FFFF-FFFF00000000}"/>
  </bookViews>
  <sheets>
    <sheet name="Таблица 1" sheetId="1" r:id="rId1"/>
    <sheet name="Таблица 4" sheetId="2" r:id="rId2"/>
    <sheet name="Таблица 3" sheetId="3" r:id="rId3"/>
    <sheet name="Таблица 2" sheetId="4" r:id="rId4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3" l="1"/>
  <c r="Z13" i="3"/>
  <c r="Z11" i="3"/>
  <c r="Z12" i="3"/>
  <c r="M14" i="1"/>
  <c r="N14" i="1"/>
  <c r="AB18" i="1" l="1"/>
  <c r="AB16" i="1"/>
  <c r="Z11" i="4" l="1"/>
  <c r="Z12" i="4"/>
  <c r="Z10" i="4"/>
  <c r="Z11" i="2"/>
  <c r="Z12" i="2"/>
  <c r="Z13" i="2"/>
  <c r="Z10" i="2"/>
  <c r="Z11" i="1"/>
  <c r="Z12" i="1"/>
  <c r="Z13" i="1"/>
  <c r="Z14" i="1"/>
  <c r="Z10" i="1"/>
</calcChain>
</file>

<file path=xl/sharedStrings.xml><?xml version="1.0" encoding="utf-8"?>
<sst xmlns="http://schemas.openxmlformats.org/spreadsheetml/2006/main" count="130" uniqueCount="42">
  <si>
    <t xml:space="preserve"> </t>
  </si>
  <si>
    <t>Всего по местным бюджетам</t>
  </si>
  <si>
    <t>р.п.Краснозерское</t>
  </si>
  <si>
    <t>Колыбельский с/с</t>
  </si>
  <si>
    <t>Кайгородский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</si>
  <si>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</si>
  <si>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</si>
  <si>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</si>
  <si>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</si>
  <si>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</si>
  <si>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</si>
  <si>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</si>
  <si>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</si>
  <si>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</si>
  <si>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</si>
  <si>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</si>
  <si>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2024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</si>
  <si>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</si>
  <si>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</si>
  <si>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</si>
  <si>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</si>
  <si>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</si>
  <si>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</si>
  <si>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</si>
  <si>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</si>
  <si>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</si>
  <si>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</si>
  <si>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Зубковский с/с</t>
  </si>
  <si>
    <t>Аксенихинский с/с</t>
  </si>
  <si>
    <t>Полойский с/с</t>
  </si>
  <si>
    <t>Приложение 12.3</t>
  </si>
  <si>
    <t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2022 год</t>
  </si>
  <si>
    <t xml:space="preserve">Распределение субсидий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2022 год </t>
  </si>
  <si>
    <t>Распределение субсидий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</t>
  </si>
  <si>
    <t>Распределение субсидий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(Строительство и реконструкция объектов централизованных систем холодного водоснабжения)</t>
  </si>
  <si>
    <t>Таблица 3</t>
  </si>
  <si>
    <t>Таблица 1</t>
  </si>
  <si>
    <t>Таблица 2</t>
  </si>
  <si>
    <t>Таблица 4</t>
  </si>
  <si>
    <t>% исполнения</t>
  </si>
  <si>
    <t>пл</t>
  </si>
  <si>
    <t>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</si>
</sst>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#,##0.00_ ;[Red]\-#,##0.00\ "/>
  </numFmts>
  <fonts count="1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0" fontId="2" fillId="0" borderId="37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0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3" xfId="0" applyNumberFormat="1" applyFont="1" applyFill="1" applyBorder="1" applyAlignment="1" applyProtection="1">
      <protection hidden="1"/>
    </xf>
    <xf numFmtId="0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protection hidden="1"/>
    </xf>
    <xf numFmtId="173" fontId="0" fillId="0" borderId="0" xfId="0" applyNumberFormat="1"/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/>
    <xf numFmtId="0" fontId="12" fillId="0" borderId="44" xfId="0" applyFont="1" applyBorder="1" applyAlignment="1"/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2" fillId="0" borderId="16" xfId="0" applyFont="1" applyBorder="1" applyAlignment="1" applyProtection="1">
      <protection hidden="1"/>
    </xf>
    <xf numFmtId="0" fontId="10" fillId="0" borderId="16" xfId="0" applyFont="1" applyBorder="1" applyAlignment="1" applyProtection="1">
      <protection hidden="1"/>
    </xf>
    <xf numFmtId="0" fontId="10" fillId="0" borderId="4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"/>
  <sheetViews>
    <sheetView showGridLines="0" tabSelected="1" topLeftCell="A4" workbookViewId="0">
      <selection activeCell="Z12" sqref="Z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5.6640625" customWidth="1"/>
    <col min="27" max="27" width="0.6640625" customWidth="1"/>
    <col min="28" max="28" width="11.6640625" customWidth="1"/>
    <col min="29" max="256" width="9.109375" customWidth="1"/>
  </cols>
  <sheetData>
    <row r="1" spans="1:28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36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.75" customHeight="1" x14ac:dyDescent="0.25">
      <c r="A3" s="107"/>
      <c r="B3" s="107"/>
      <c r="C3" s="107"/>
      <c r="D3" s="107"/>
      <c r="E3" s="107"/>
      <c r="F3" s="107"/>
      <c r="G3" s="149" t="s">
        <v>31</v>
      </c>
      <c r="H3" s="149"/>
      <c r="I3" s="149"/>
      <c r="J3" s="149"/>
      <c r="K3" s="149"/>
      <c r="L3" s="149"/>
      <c r="M3" s="149"/>
      <c r="N3" s="149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"/>
    </row>
    <row r="4" spans="1:28" ht="46.2" customHeight="1" x14ac:dyDescent="0.25">
      <c r="A4" s="107"/>
      <c r="B4" s="107"/>
      <c r="C4" s="107"/>
      <c r="D4" s="107"/>
      <c r="E4" s="107"/>
      <c r="F4" s="107"/>
      <c r="G4" s="149"/>
      <c r="H4" s="149"/>
      <c r="I4" s="149"/>
      <c r="J4" s="149"/>
      <c r="K4" s="149"/>
      <c r="L4" s="149"/>
      <c r="M4" s="149"/>
      <c r="N4" s="149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"/>
    </row>
    <row r="5" spans="1:28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2.75" customHeight="1" thickBot="1" x14ac:dyDescent="0.3">
      <c r="A7" s="107"/>
      <c r="B7" s="111"/>
      <c r="C7" s="111"/>
      <c r="D7" s="111"/>
      <c r="E7" s="111"/>
      <c r="F7" s="111"/>
      <c r="G7" s="146" t="s">
        <v>25</v>
      </c>
      <c r="H7" s="144" t="s">
        <v>24</v>
      </c>
      <c r="I7" s="145"/>
      <c r="J7" s="145"/>
      <c r="K7" s="145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47" t="s">
        <v>39</v>
      </c>
      <c r="AA7" s="1"/>
    </row>
    <row r="8" spans="1:28" ht="24.75" customHeight="1" thickBot="1" x14ac:dyDescent="0.3">
      <c r="A8" s="107"/>
      <c r="B8" s="106"/>
      <c r="C8" s="106"/>
      <c r="D8" s="106"/>
      <c r="E8" s="106"/>
      <c r="F8" s="106"/>
      <c r="G8" s="146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8"/>
      <c r="AA8" s="1"/>
    </row>
    <row r="9" spans="1:28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41"/>
      <c r="AA9" s="138"/>
    </row>
    <row r="10" spans="1:28" ht="12.75" customHeight="1" x14ac:dyDescent="0.25">
      <c r="A10" s="25"/>
      <c r="B10" s="85"/>
      <c r="C10" s="85"/>
      <c r="D10" s="84"/>
      <c r="E10" s="83"/>
      <c r="F10" s="82"/>
      <c r="G10" s="81" t="s">
        <v>4</v>
      </c>
      <c r="H10" s="80"/>
      <c r="I10" s="79"/>
      <c r="J10" s="78"/>
      <c r="K10" s="77"/>
      <c r="L10" s="76"/>
      <c r="M10" s="75">
        <v>11000</v>
      </c>
      <c r="N10" s="74">
        <v>0</v>
      </c>
      <c r="O10" s="73">
        <v>0</v>
      </c>
      <c r="P10" s="73">
        <v>0</v>
      </c>
      <c r="Q10" s="73">
        <v>0</v>
      </c>
      <c r="R10" s="73">
        <v>0</v>
      </c>
      <c r="S10" s="71"/>
      <c r="T10" s="72"/>
      <c r="U10" s="71"/>
      <c r="V10" s="70"/>
      <c r="W10" s="70"/>
      <c r="X10" s="70"/>
      <c r="Y10" s="135"/>
      <c r="Z10" s="142">
        <f>(N10/M10)*100</f>
        <v>0</v>
      </c>
      <c r="AA10" s="138"/>
    </row>
    <row r="11" spans="1:28" ht="12.75" customHeight="1" x14ac:dyDescent="0.25">
      <c r="A11" s="25"/>
      <c r="B11" s="69"/>
      <c r="C11" s="69"/>
      <c r="D11" s="68"/>
      <c r="E11" s="67"/>
      <c r="F11" s="66"/>
      <c r="G11" s="65" t="s">
        <v>3</v>
      </c>
      <c r="H11" s="64"/>
      <c r="I11" s="63"/>
      <c r="J11" s="62"/>
      <c r="K11" s="61"/>
      <c r="L11" s="60"/>
      <c r="M11" s="59">
        <v>20168.89</v>
      </c>
      <c r="N11" s="58">
        <v>20168.89</v>
      </c>
      <c r="O11" s="57">
        <v>0</v>
      </c>
      <c r="P11" s="57">
        <v>0</v>
      </c>
      <c r="Q11" s="57">
        <v>0</v>
      </c>
      <c r="R11" s="57">
        <v>0</v>
      </c>
      <c r="S11" s="55"/>
      <c r="T11" s="56"/>
      <c r="U11" s="55"/>
      <c r="V11" s="54"/>
      <c r="W11" s="54"/>
      <c r="X11" s="54"/>
      <c r="Y11" s="136"/>
      <c r="Z11" s="142">
        <f t="shared" ref="Z11:Z14" si="0">(N11/M11)*100</f>
        <v>100</v>
      </c>
      <c r="AA11" s="138"/>
    </row>
    <row r="12" spans="1:28" ht="13.2" customHeight="1" thickBot="1" x14ac:dyDescent="0.3">
      <c r="A12" s="25"/>
      <c r="B12" s="53"/>
      <c r="C12" s="53"/>
      <c r="D12" s="52"/>
      <c r="E12" s="51"/>
      <c r="F12" s="50"/>
      <c r="G12" s="49" t="s">
        <v>2</v>
      </c>
      <c r="H12" s="48"/>
      <c r="I12" s="47"/>
      <c r="J12" s="46"/>
      <c r="K12" s="45"/>
      <c r="L12" s="44"/>
      <c r="M12" s="43">
        <v>74508.41</v>
      </c>
      <c r="N12" s="42">
        <v>8549.74</v>
      </c>
      <c r="O12" s="41">
        <v>7674739.1100000003</v>
      </c>
      <c r="P12" s="41">
        <v>0</v>
      </c>
      <c r="Q12" s="41">
        <v>7674739.1100000003</v>
      </c>
      <c r="R12" s="41">
        <v>0</v>
      </c>
      <c r="S12" s="39"/>
      <c r="T12" s="40"/>
      <c r="U12" s="39"/>
      <c r="V12" s="38"/>
      <c r="W12" s="38"/>
      <c r="X12" s="38"/>
      <c r="Y12" s="137"/>
      <c r="Z12" s="142">
        <f t="shared" si="0"/>
        <v>11.474865723211646</v>
      </c>
      <c r="AA12" s="138"/>
    </row>
    <row r="13" spans="1:28" ht="13.2" hidden="1" customHeight="1" x14ac:dyDescent="0.25">
      <c r="A13" s="25"/>
      <c r="B13" s="37"/>
      <c r="C13" s="36"/>
      <c r="D13" s="36"/>
      <c r="E13" s="36"/>
      <c r="F13" s="36"/>
      <c r="G13" s="35"/>
      <c r="H13" s="34">
        <v>0</v>
      </c>
      <c r="I13" s="34">
        <v>0</v>
      </c>
      <c r="J13" s="34">
        <v>0</v>
      </c>
      <c r="K13" s="33">
        <v>0</v>
      </c>
      <c r="L13" s="32"/>
      <c r="M13" s="31">
        <v>40677.300000000003</v>
      </c>
      <c r="N13" s="30">
        <v>7674.7389999999996</v>
      </c>
      <c r="O13" s="28">
        <v>7674739.1100000003</v>
      </c>
      <c r="P13" s="29">
        <v>0</v>
      </c>
      <c r="Q13" s="28">
        <v>7674739.1100000003</v>
      </c>
      <c r="R13" s="28">
        <v>0</v>
      </c>
      <c r="S13" s="27"/>
      <c r="T13" s="27"/>
      <c r="U13" s="27"/>
      <c r="V13" s="27"/>
      <c r="W13" s="27"/>
      <c r="X13" s="26"/>
      <c r="Y13" s="1"/>
      <c r="Z13" s="142">
        <f t="shared" si="0"/>
        <v>18.867375661609788</v>
      </c>
      <c r="AA13" s="138"/>
    </row>
    <row r="14" spans="1:28" ht="12.75" customHeight="1" thickBot="1" x14ac:dyDescent="0.3">
      <c r="A14" s="25"/>
      <c r="B14" s="24"/>
      <c r="C14" s="20"/>
      <c r="D14" s="20"/>
      <c r="E14" s="20"/>
      <c r="F14" s="20"/>
      <c r="G14" s="23" t="s">
        <v>1</v>
      </c>
      <c r="H14" s="20"/>
      <c r="I14" s="22">
        <v>0</v>
      </c>
      <c r="J14" s="22">
        <v>0</v>
      </c>
      <c r="K14" s="21">
        <v>0</v>
      </c>
      <c r="L14" s="20"/>
      <c r="M14" s="18">
        <f>M10+M11+M12</f>
        <v>105677.3</v>
      </c>
      <c r="N14" s="18">
        <f>N10+N11+N12</f>
        <v>28718.629999999997</v>
      </c>
      <c r="O14" s="16"/>
      <c r="P14" s="17">
        <v>0</v>
      </c>
      <c r="Q14" s="16"/>
      <c r="R14" s="16"/>
      <c r="S14" s="15"/>
      <c r="T14" s="15"/>
      <c r="U14" s="15"/>
      <c r="V14" s="15"/>
      <c r="W14" s="15"/>
      <c r="X14" s="14"/>
      <c r="Y14" s="1"/>
      <c r="Z14" s="142">
        <f t="shared" si="0"/>
        <v>27.175779472034201</v>
      </c>
      <c r="AA14" s="138"/>
    </row>
    <row r="15" spans="1:28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1"/>
      <c r="R15" s="11"/>
      <c r="S15" s="11"/>
      <c r="T15" s="11"/>
      <c r="U15" s="11"/>
      <c r="V15" s="11"/>
      <c r="W15" s="1"/>
      <c r="X15" s="1"/>
      <c r="Y15" s="1"/>
      <c r="Z15" s="1"/>
      <c r="AA15" s="1"/>
    </row>
    <row r="16" spans="1:28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 t="s">
        <v>40</v>
      </c>
      <c r="AA16" s="1"/>
      <c r="AB16" s="143">
        <f>M14+'Таблица 4'!M13+'Таблица 3'!M13+'Таблица 2'!M12</f>
        <v>151712.69</v>
      </c>
    </row>
    <row r="17" spans="1:28" ht="12.75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8" ht="12.75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 t="s">
        <v>41</v>
      </c>
      <c r="AA18" s="1"/>
      <c r="AB18" s="143">
        <f>N14+'Таблица 4'!N13+'Таблица 3'!N13+'Таблица 2'!N12</f>
        <v>42506.469999999994</v>
      </c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7"/>
  <sheetViews>
    <sheetView showGridLines="0" workbookViewId="0">
      <selection activeCell="Z11" sqref="Z1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38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49" t="s">
        <v>33</v>
      </c>
      <c r="H3" s="149"/>
      <c r="I3" s="149"/>
      <c r="J3" s="149"/>
      <c r="K3" s="149"/>
      <c r="L3" s="149"/>
      <c r="M3" s="149"/>
      <c r="N3" s="149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"/>
    </row>
    <row r="4" spans="1:27" ht="70.2" customHeight="1" x14ac:dyDescent="0.25">
      <c r="A4" s="107"/>
      <c r="B4" s="107"/>
      <c r="C4" s="107"/>
      <c r="D4" s="107"/>
      <c r="E4" s="107"/>
      <c r="F4" s="107"/>
      <c r="G4" s="149"/>
      <c r="H4" s="149"/>
      <c r="I4" s="149"/>
      <c r="J4" s="149"/>
      <c r="K4" s="149"/>
      <c r="L4" s="149"/>
      <c r="M4" s="149"/>
      <c r="N4" s="149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146" t="s">
        <v>25</v>
      </c>
      <c r="H7" s="144" t="s">
        <v>24</v>
      </c>
      <c r="I7" s="145"/>
      <c r="J7" s="145"/>
      <c r="K7" s="145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1" t="s">
        <v>39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146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8"/>
      <c r="AA8" s="1"/>
    </row>
    <row r="9" spans="1:27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7" ht="12.75" customHeight="1" x14ac:dyDescent="0.25">
      <c r="A10" s="25"/>
      <c r="B10" s="69"/>
      <c r="C10" s="69"/>
      <c r="D10" s="68"/>
      <c r="E10" s="67"/>
      <c r="F10" s="66"/>
      <c r="G10" s="65" t="s">
        <v>27</v>
      </c>
      <c r="H10" s="64"/>
      <c r="I10" s="63"/>
      <c r="J10" s="62"/>
      <c r="K10" s="61"/>
      <c r="L10" s="60"/>
      <c r="M10" s="59">
        <v>1257.2139999999999</v>
      </c>
      <c r="N10" s="58">
        <v>0</v>
      </c>
      <c r="O10" s="57">
        <v>0</v>
      </c>
      <c r="P10" s="57">
        <v>0</v>
      </c>
      <c r="Q10" s="57">
        <v>0</v>
      </c>
      <c r="R10" s="57">
        <v>0</v>
      </c>
      <c r="S10" s="55"/>
      <c r="T10" s="56"/>
      <c r="U10" s="55"/>
      <c r="V10" s="54"/>
      <c r="W10" s="54"/>
      <c r="X10" s="54"/>
      <c r="Y10" s="136"/>
      <c r="Z10" s="140">
        <f>N10/M10</f>
        <v>0</v>
      </c>
      <c r="AA10" s="138"/>
    </row>
    <row r="11" spans="1:27" ht="12.75" customHeight="1" thickBot="1" x14ac:dyDescent="0.3">
      <c r="A11" s="25"/>
      <c r="B11" s="53"/>
      <c r="C11" s="53"/>
      <c r="D11" s="52"/>
      <c r="E11" s="51"/>
      <c r="F11" s="50"/>
      <c r="G11" s="49" t="s">
        <v>2</v>
      </c>
      <c r="H11" s="48"/>
      <c r="I11" s="47"/>
      <c r="J11" s="46"/>
      <c r="K11" s="45"/>
      <c r="L11" s="44"/>
      <c r="M11" s="43">
        <v>2909.68</v>
      </c>
      <c r="N11" s="42">
        <v>1061.6400000000001</v>
      </c>
      <c r="O11" s="41">
        <v>0</v>
      </c>
      <c r="P11" s="41">
        <v>0</v>
      </c>
      <c r="Q11" s="41">
        <v>0</v>
      </c>
      <c r="R11" s="41">
        <v>0</v>
      </c>
      <c r="S11" s="39"/>
      <c r="T11" s="40"/>
      <c r="U11" s="39"/>
      <c r="V11" s="38"/>
      <c r="W11" s="38"/>
      <c r="X11" s="38"/>
      <c r="Y11" s="137"/>
      <c r="Z11" s="140">
        <f t="shared" ref="Z11:Z13" si="0">N11/M11</f>
        <v>0.36486486486486491</v>
      </c>
      <c r="AA11" s="138"/>
    </row>
    <row r="12" spans="1:27" ht="13.2" hidden="1" customHeight="1" x14ac:dyDescent="0.25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5131.2640000000001</v>
      </c>
      <c r="N12" s="30">
        <v>0</v>
      </c>
      <c r="O12" s="28">
        <v>0</v>
      </c>
      <c r="P12" s="29">
        <v>0</v>
      </c>
      <c r="Q12" s="28">
        <v>0</v>
      </c>
      <c r="R12" s="28">
        <v>0</v>
      </c>
      <c r="S12" s="27"/>
      <c r="T12" s="27"/>
      <c r="U12" s="27"/>
      <c r="V12" s="27"/>
      <c r="W12" s="27"/>
      <c r="X12" s="26"/>
      <c r="Y12" s="1"/>
      <c r="Z12" s="140">
        <f t="shared" si="0"/>
        <v>0</v>
      </c>
      <c r="AA12" s="138"/>
    </row>
    <row r="13" spans="1:27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4166.8900000000003</v>
      </c>
      <c r="N13" s="18">
        <v>1061.6400000000001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0">
        <f t="shared" si="0"/>
        <v>0.25477994379501256</v>
      </c>
      <c r="AA13" s="138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7"/>
  <sheetViews>
    <sheetView showGridLines="0" workbookViewId="0">
      <selection activeCell="Z17" sqref="Z17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4.6640625" customWidth="1"/>
    <col min="27" max="27" width="0.6640625" hidden="1" customWidth="1"/>
    <col min="28" max="28" width="9.109375" hidden="1" customWidth="1"/>
    <col min="29" max="256" width="9.109375" customWidth="1"/>
  </cols>
  <sheetData>
    <row r="1" spans="1:28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35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.75" customHeight="1" x14ac:dyDescent="0.25">
      <c r="A3" s="107"/>
      <c r="B3" s="107"/>
      <c r="C3" s="107"/>
      <c r="D3" s="107"/>
      <c r="E3" s="107"/>
      <c r="F3" s="107"/>
      <c r="G3" s="149" t="s">
        <v>34</v>
      </c>
      <c r="H3" s="149"/>
      <c r="I3" s="149"/>
      <c r="J3" s="149"/>
      <c r="K3" s="149"/>
      <c r="L3" s="149"/>
      <c r="M3" s="149"/>
      <c r="N3" s="149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</row>
    <row r="4" spans="1:28" ht="71.400000000000006" customHeight="1" x14ac:dyDescent="0.25">
      <c r="A4" s="107"/>
      <c r="B4" s="107"/>
      <c r="C4" s="107"/>
      <c r="D4" s="107"/>
      <c r="E4" s="107"/>
      <c r="F4" s="107"/>
      <c r="G4" s="149"/>
      <c r="H4" s="149"/>
      <c r="I4" s="149"/>
      <c r="J4" s="149"/>
      <c r="K4" s="149"/>
      <c r="L4" s="149"/>
      <c r="M4" s="149"/>
      <c r="N4" s="149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</row>
    <row r="5" spans="1:28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2.75" customHeight="1" thickBot="1" x14ac:dyDescent="0.3">
      <c r="A7" s="107"/>
      <c r="B7" s="111"/>
      <c r="C7" s="111"/>
      <c r="D7" s="111"/>
      <c r="E7" s="111"/>
      <c r="F7" s="111"/>
      <c r="G7" s="146" t="s">
        <v>25</v>
      </c>
      <c r="H7" s="144" t="s">
        <v>24</v>
      </c>
      <c r="I7" s="145"/>
      <c r="J7" s="145"/>
      <c r="K7" s="145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1" t="s">
        <v>39</v>
      </c>
      <c r="AA7" s="1"/>
    </row>
    <row r="8" spans="1:28" ht="24.75" customHeight="1" thickBot="1" x14ac:dyDescent="0.3">
      <c r="A8" s="107"/>
      <c r="B8" s="106"/>
      <c r="C8" s="106"/>
      <c r="D8" s="106"/>
      <c r="E8" s="106"/>
      <c r="F8" s="106"/>
      <c r="G8" s="146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8"/>
      <c r="AA8" s="1"/>
    </row>
    <row r="9" spans="1:28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8" ht="12.75" customHeight="1" x14ac:dyDescent="0.25">
      <c r="A10" s="25"/>
      <c r="B10" s="85"/>
      <c r="C10" s="85"/>
      <c r="D10" s="84"/>
      <c r="E10" s="83"/>
      <c r="F10" s="82"/>
      <c r="G10" s="81" t="s">
        <v>28</v>
      </c>
      <c r="H10" s="80"/>
      <c r="I10" s="79"/>
      <c r="J10" s="78"/>
      <c r="K10" s="77"/>
      <c r="L10" s="76"/>
      <c r="M10" s="75">
        <v>3118.5</v>
      </c>
      <c r="N10" s="74">
        <v>967.62</v>
      </c>
      <c r="O10" s="73">
        <v>0</v>
      </c>
      <c r="P10" s="73">
        <v>0</v>
      </c>
      <c r="Q10" s="73">
        <v>0</v>
      </c>
      <c r="R10" s="73">
        <v>0</v>
      </c>
      <c r="S10" s="71"/>
      <c r="T10" s="72"/>
      <c r="U10" s="71"/>
      <c r="V10" s="70"/>
      <c r="W10" s="70"/>
      <c r="X10" s="70"/>
      <c r="Y10" s="135"/>
      <c r="Z10" s="140">
        <f>N10/M10*100</f>
        <v>31.028379028379028</v>
      </c>
      <c r="AA10" s="138"/>
    </row>
    <row r="11" spans="1:28" ht="12.6" customHeight="1" thickBot="1" x14ac:dyDescent="0.3">
      <c r="A11" s="25"/>
      <c r="B11" s="53"/>
      <c r="C11" s="53"/>
      <c r="D11" s="52"/>
      <c r="E11" s="51"/>
      <c r="F11" s="50"/>
      <c r="G11" s="49" t="s">
        <v>29</v>
      </c>
      <c r="H11" s="48"/>
      <c r="I11" s="47"/>
      <c r="J11" s="46"/>
      <c r="K11" s="45"/>
      <c r="L11" s="44"/>
      <c r="M11" s="43">
        <v>11311.1</v>
      </c>
      <c r="N11" s="42">
        <v>0</v>
      </c>
      <c r="O11" s="41">
        <v>0</v>
      </c>
      <c r="P11" s="41">
        <v>0</v>
      </c>
      <c r="Q11" s="41">
        <v>0</v>
      </c>
      <c r="R11" s="41">
        <v>0</v>
      </c>
      <c r="S11" s="39"/>
      <c r="T11" s="40"/>
      <c r="U11" s="39"/>
      <c r="V11" s="38"/>
      <c r="W11" s="38"/>
      <c r="X11" s="38"/>
      <c r="Y11" s="137"/>
      <c r="Z11" s="140">
        <f t="shared" ref="Z11:Z13" si="0">N11/M11</f>
        <v>0</v>
      </c>
      <c r="AA11" s="138"/>
    </row>
    <row r="12" spans="1:28" ht="15" hidden="1" customHeight="1" x14ac:dyDescent="0.25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14429.6</v>
      </c>
      <c r="N12" s="30">
        <v>0</v>
      </c>
      <c r="O12" s="28">
        <v>0</v>
      </c>
      <c r="P12" s="29">
        <v>0</v>
      </c>
      <c r="Q12" s="28">
        <v>0</v>
      </c>
      <c r="R12" s="28">
        <v>0</v>
      </c>
      <c r="S12" s="27"/>
      <c r="T12" s="27"/>
      <c r="U12" s="27"/>
      <c r="V12" s="27"/>
      <c r="W12" s="27"/>
      <c r="X12" s="26"/>
      <c r="Y12" s="1"/>
      <c r="Z12" s="140">
        <f t="shared" si="0"/>
        <v>0</v>
      </c>
      <c r="AA12" s="138"/>
    </row>
    <row r="13" spans="1:28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14429.6</v>
      </c>
      <c r="N13" s="18">
        <v>967.62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0">
        <f>N13/M13*100.3</f>
        <v>6.7259165881244103</v>
      </c>
      <c r="AA13" s="138"/>
    </row>
    <row r="14" spans="1:28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8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8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7:K7"/>
    <mergeCell ref="G7:G8"/>
    <mergeCell ref="G3:AB4"/>
    <mergeCell ref="Z7:Z8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6"/>
  <sheetViews>
    <sheetView workbookViewId="0">
      <selection activeCell="M12" sqref="M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3.109375" customWidth="1"/>
    <col min="27" max="27" width="5" customWidth="1"/>
    <col min="28" max="256" width="9.109375" customWidth="1"/>
  </cols>
  <sheetData>
    <row r="1" spans="1:27" ht="24.6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37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3.8" x14ac:dyDescent="0.25">
      <c r="A3" s="107"/>
      <c r="B3" s="107"/>
      <c r="C3" s="107"/>
      <c r="D3" s="107"/>
      <c r="E3" s="107"/>
      <c r="F3" s="107"/>
      <c r="G3" s="149" t="s">
        <v>32</v>
      </c>
      <c r="H3" s="149"/>
      <c r="I3" s="149"/>
      <c r="J3" s="149"/>
      <c r="K3" s="149"/>
      <c r="L3" s="149"/>
      <c r="M3" s="149"/>
      <c r="N3" s="149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63" customHeight="1" x14ac:dyDescent="0.25">
      <c r="A4" s="107"/>
      <c r="B4" s="107"/>
      <c r="C4" s="107"/>
      <c r="D4" s="107"/>
      <c r="E4" s="107"/>
      <c r="F4" s="107"/>
      <c r="G4" s="149"/>
      <c r="H4" s="149"/>
      <c r="I4" s="149"/>
      <c r="J4" s="149"/>
      <c r="K4" s="149"/>
      <c r="L4" s="149"/>
      <c r="M4" s="149"/>
      <c r="N4" s="149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107"/>
      <c r="B7" s="111"/>
      <c r="C7" s="111"/>
      <c r="D7" s="111"/>
      <c r="E7" s="111"/>
      <c r="F7" s="111"/>
      <c r="G7" s="146" t="s">
        <v>25</v>
      </c>
      <c r="H7" s="144" t="s">
        <v>24</v>
      </c>
      <c r="I7" s="145"/>
      <c r="J7" s="145"/>
      <c r="K7" s="145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2" t="s">
        <v>39</v>
      </c>
      <c r="AA7" s="1"/>
    </row>
    <row r="8" spans="1:27" ht="21" thickBot="1" x14ac:dyDescent="0.3">
      <c r="A8" s="107"/>
      <c r="B8" s="106"/>
      <c r="C8" s="106"/>
      <c r="D8" s="106"/>
      <c r="E8" s="106"/>
      <c r="F8" s="106"/>
      <c r="G8" s="146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53"/>
      <c r="AA8" s="1"/>
    </row>
    <row r="9" spans="1:27" ht="31.2" hidden="1" thickBot="1" x14ac:dyDescent="0.3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7" ht="13.8" thickBot="1" x14ac:dyDescent="0.3">
      <c r="A10" s="25"/>
      <c r="B10" s="114"/>
      <c r="C10" s="115"/>
      <c r="D10" s="116"/>
      <c r="E10" s="117"/>
      <c r="F10" s="118"/>
      <c r="G10" s="119" t="s">
        <v>2</v>
      </c>
      <c r="H10" s="120"/>
      <c r="I10" s="121"/>
      <c r="J10" s="122"/>
      <c r="K10" s="123"/>
      <c r="L10" s="124"/>
      <c r="M10" s="125">
        <v>27438.9</v>
      </c>
      <c r="N10" s="126">
        <v>11758.58</v>
      </c>
      <c r="O10" s="127">
        <v>2084018.89</v>
      </c>
      <c r="P10" s="127">
        <v>0</v>
      </c>
      <c r="Q10" s="128">
        <v>2084018.89</v>
      </c>
      <c r="R10" s="127">
        <v>0</v>
      </c>
      <c r="S10" s="129"/>
      <c r="T10" s="130"/>
      <c r="U10" s="131"/>
      <c r="V10" s="132"/>
      <c r="W10" s="132"/>
      <c r="X10" s="132"/>
      <c r="Y10" s="133"/>
      <c r="Z10" s="140">
        <f>N10/M10*100</f>
        <v>42.853685825597964</v>
      </c>
      <c r="AA10" s="138"/>
    </row>
    <row r="11" spans="1:27" ht="13.2" hidden="1" customHeight="1" x14ac:dyDescent="0.25">
      <c r="A11" s="25"/>
      <c r="B11" s="37"/>
      <c r="C11" s="36"/>
      <c r="D11" s="36"/>
      <c r="E11" s="36"/>
      <c r="F11" s="36"/>
      <c r="G11" s="35"/>
      <c r="H11" s="34">
        <v>0</v>
      </c>
      <c r="I11" s="34">
        <v>0</v>
      </c>
      <c r="J11" s="34">
        <v>0</v>
      </c>
      <c r="K11" s="33">
        <v>0</v>
      </c>
      <c r="L11" s="32"/>
      <c r="M11" s="31">
        <v>23564.5</v>
      </c>
      <c r="N11" s="30">
        <v>2084.0189999999998</v>
      </c>
      <c r="O11" s="28">
        <v>2084018.89</v>
      </c>
      <c r="P11" s="29">
        <v>0</v>
      </c>
      <c r="Q11" s="28">
        <v>2084018.89</v>
      </c>
      <c r="R11" s="28">
        <v>0</v>
      </c>
      <c r="S11" s="27"/>
      <c r="T11" s="27"/>
      <c r="U11" s="27"/>
      <c r="V11" s="27"/>
      <c r="W11" s="27"/>
      <c r="X11" s="26"/>
      <c r="Y11" s="1"/>
      <c r="Z11" s="140">
        <f t="shared" ref="Z11:Z12" si="0">N11/M11*100</f>
        <v>8.8438922956141646</v>
      </c>
      <c r="AA11" s="138"/>
    </row>
    <row r="12" spans="1:27" ht="13.8" thickBot="1" x14ac:dyDescent="0.3">
      <c r="A12" s="25"/>
      <c r="B12" s="24"/>
      <c r="C12" s="20"/>
      <c r="D12" s="20"/>
      <c r="E12" s="20"/>
      <c r="F12" s="20"/>
      <c r="G12" s="23" t="s">
        <v>1</v>
      </c>
      <c r="H12" s="20"/>
      <c r="I12" s="22">
        <v>0</v>
      </c>
      <c r="J12" s="22">
        <v>0</v>
      </c>
      <c r="K12" s="21">
        <v>0</v>
      </c>
      <c r="L12" s="20"/>
      <c r="M12" s="19">
        <v>27438.9</v>
      </c>
      <c r="N12" s="18">
        <v>11758.58</v>
      </c>
      <c r="O12" s="16"/>
      <c r="P12" s="17">
        <v>0</v>
      </c>
      <c r="Q12" s="16"/>
      <c r="R12" s="16"/>
      <c r="S12" s="15"/>
      <c r="T12" s="15"/>
      <c r="U12" s="15"/>
      <c r="V12" s="15"/>
      <c r="W12" s="15"/>
      <c r="X12" s="14"/>
      <c r="Y12" s="1"/>
      <c r="Z12" s="140">
        <f t="shared" si="0"/>
        <v>42.853685825597964</v>
      </c>
      <c r="AA12" s="138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G3:N4"/>
    <mergeCell ref="G7:G8"/>
    <mergeCell ref="H7:K7"/>
    <mergeCell ref="Z7:Z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4</vt:lpstr>
      <vt:lpstr>Таблица 3</vt:lpstr>
      <vt:lpstr>Таблица 2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naryzhnaya_ao</cp:lastModifiedBy>
  <dcterms:created xsi:type="dcterms:W3CDTF">2022-07-19T15:37:56Z</dcterms:created>
  <dcterms:modified xsi:type="dcterms:W3CDTF">2022-10-17T10:32:02Z</dcterms:modified>
</cp:coreProperties>
</file>