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ета за 2023г\"/>
    </mc:Choice>
  </mc:AlternateContent>
  <xr:revisionPtr revIDLastSave="0" documentId="13_ncr:1_{FE331732-6531-43F8-9DE5-85806F723908}" xr6:coauthVersionLast="36" xr6:coauthVersionMax="36" xr10:uidLastSave="{00000000-0000-0000-0000-000000000000}"/>
  <bookViews>
    <workbookView xWindow="360" yWindow="12" windowWidth="20952" windowHeight="972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31" i="1" l="1"/>
  <c r="H77" i="1" l="1"/>
  <c r="G44" i="1"/>
  <c r="G43" i="1"/>
  <c r="G42" i="1"/>
  <c r="G41" i="1"/>
  <c r="G40" i="1"/>
  <c r="G39" i="1"/>
  <c r="F38" i="1"/>
  <c r="E38" i="1"/>
  <c r="D38" i="1"/>
  <c r="G36" i="1"/>
  <c r="G35" i="1"/>
  <c r="G34" i="1"/>
  <c r="G33" i="1"/>
  <c r="G32" i="1"/>
  <c r="G30" i="1"/>
  <c r="F29" i="1"/>
  <c r="E29" i="1"/>
  <c r="D29" i="1"/>
  <c r="G28" i="1"/>
  <c r="G26" i="1"/>
  <c r="G25" i="1"/>
  <c r="G24" i="1"/>
  <c r="F23" i="1"/>
  <c r="E23" i="1"/>
  <c r="D23" i="1"/>
  <c r="G22" i="1"/>
  <c r="G21" i="1"/>
  <c r="G20" i="1"/>
  <c r="G19" i="1"/>
  <c r="F18" i="1"/>
  <c r="E18" i="1"/>
  <c r="E10" i="1" s="1"/>
  <c r="E47" i="1" s="1"/>
  <c r="D18" i="1"/>
  <c r="G16" i="1"/>
  <c r="G15" i="1"/>
  <c r="G14" i="1"/>
  <c r="F13" i="1"/>
  <c r="E13" i="1"/>
  <c r="D13" i="1"/>
  <c r="G12" i="1"/>
  <c r="F11" i="1"/>
  <c r="E11" i="1"/>
  <c r="D11" i="1"/>
  <c r="G11" i="1" s="1"/>
  <c r="G38" i="1" l="1"/>
  <c r="G23" i="1"/>
  <c r="G29" i="1"/>
  <c r="G18" i="1"/>
  <c r="G13" i="1"/>
  <c r="D10" i="1"/>
  <c r="D47" i="1" s="1"/>
  <c r="F10" i="1"/>
  <c r="G10" i="1" l="1"/>
  <c r="F47" i="1"/>
  <c r="G47" i="1" s="1"/>
</calcChain>
</file>

<file path=xl/sharedStrings.xml><?xml version="1.0" encoding="utf-8"?>
<sst xmlns="http://schemas.openxmlformats.org/spreadsheetml/2006/main" count="84" uniqueCount="84">
  <si>
    <t>Приложение 1</t>
  </si>
  <si>
    <t>КБК</t>
  </si>
  <si>
    <t>Наименование источников</t>
  </si>
  <si>
    <t xml:space="preserve">План </t>
  </si>
  <si>
    <t>Факт</t>
  </si>
  <si>
    <t>% исполнения</t>
  </si>
  <si>
    <t>доходов</t>
  </si>
  <si>
    <t>000 1 00 00000 00 0000 000</t>
  </si>
  <si>
    <t>НАЛОГОВЫЕ И НЕНАЛОГОВЫЕ ДОХОДЫ</t>
  </si>
  <si>
    <t xml:space="preserve">000 1 01 00000 00 0000 000 </t>
  </si>
  <si>
    <t>НАЛОГИ НА ПРИБЫЛЬ</t>
  </si>
  <si>
    <t>000 1 01 02000 01 0000 110</t>
  </si>
  <si>
    <t xml:space="preserve">Налог на доходы с физических лиц </t>
  </si>
  <si>
    <t>000 1 03 00000 00 0000 110</t>
  </si>
  <si>
    <t>АКЦИЗЫ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</si>
  <si>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</si>
  <si>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</si>
  <si>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</si>
  <si>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</si>
  <si>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</si>
  <si>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</si>
  <si>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</si>
  <si>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</si>
  <si>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</si>
  <si>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</si>
  <si>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000 1 05 01000 01 0000 110</t>
  </si>
  <si>
    <t>Налог, взимаемый в связи с применением упрощенной системы налогооблажения</t>
  </si>
  <si>
    <t>000 1 05 02000 01 0000 110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</si>
  <si>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</si>
  <si>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</si>
  <si>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</si>
  <si>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</si>
  <si>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 системы налогооблажения</t>
  </si>
  <si>
    <t>000 1 06 04000 02 0000 110</t>
  </si>
  <si>
    <t>ТРАНСПОРТНЫЙ НАЛОГ</t>
  </si>
  <si>
    <t>000 1 0604011 02 0000 110</t>
  </si>
  <si>
    <t>Транспортный налог с организаций</t>
  </si>
  <si>
    <t>000 1 0604012 02 0000 110</t>
  </si>
  <si>
    <t>Транспортный налог с физических лиц</t>
  </si>
  <si>
    <t>000 1 08 00000 01 0000 110</t>
  </si>
  <si>
    <t>ГОСУДАРСТВЕННАЯ ПОШЛИНА</t>
  </si>
  <si>
    <t>000 1 09 07030 05 0000 110</t>
  </si>
  <si>
    <t>Прочие налоги и сборы</t>
  </si>
  <si>
    <t>000 1 11 00000 00 0000 120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</si>
  <si>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</si>
  <si>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</si>
  <si>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</si>
  <si>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000 1 12 01010 01 0000 120</t>
  </si>
  <si>
    <t>Плата за выбросы загрязняющих веществ в атмосферный воздух стационарными объектами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</si>
  <si>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</si>
  <si>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</si>
  <si>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000 1 13 00000 00 0000 130</t>
  </si>
  <si>
    <t>Прочие доходы от оказания платных услуг и компенсации затрат государства</t>
  </si>
  <si>
    <t>000 1 14 00000 00 0000 400</t>
  </si>
  <si>
    <t>ДОХОДЫ ОТ ПРОДАЖИ МАТЕРИАЛЬНЫХ И НЕМАТЕРИАЛЬНЫХ АКТИВОВ</t>
  </si>
  <si>
    <t>000 1 16 00000 00 0000 140</t>
  </si>
  <si>
    <t>ШТРАФЫ, САНКЦИИ, ВОЗМЕЩЕНИЕ УЩЕРБА</t>
  </si>
  <si>
    <t>000 1 17 00000 00 0000 150</t>
  </si>
  <si>
    <t>ПРОЧИЕ НЕНАЛОГОВЫЕ ДОХОДЫ</t>
  </si>
  <si>
    <t>000 2 00 00000 00 0000 000</t>
  </si>
  <si>
    <t>БЕЗВОЗМЕЗДНЫЕ ПОСТУПЛЕНИЯ</t>
  </si>
  <si>
    <t>000 2 02 01000 05 0000 150</t>
  </si>
  <si>
    <t>Дотация бюджетам бюджетной системы Российской Федерации</t>
  </si>
  <si>
    <t>000 2 02 02000 05 0000 150</t>
  </si>
  <si>
    <t>Субсидии бюджетам бюджетной системы Российской Федерации</t>
  </si>
  <si>
    <t>000 2 02 03000 05 0000 150</t>
  </si>
  <si>
    <t>Субвенции бюджетам бюджетной системы Российской Федерации</t>
  </si>
  <si>
    <t>000 2 02 04000 05 0000 150</t>
  </si>
  <si>
    <t>Иные межбюджетные трансферты</t>
  </si>
  <si>
    <t>000 2 04 05000 05 0000 150</t>
  </si>
  <si>
    <t>Безвозмездные поступления от негосударственных организациях</t>
  </si>
  <si>
    <t>000 2 07 05000 05 0000 150</t>
  </si>
  <si>
    <t>Прочие безвозмездные поступления</t>
  </si>
  <si>
    <t>000 2 18 05000 05 0000 150</t>
  </si>
  <si>
    <t>Доходы бюджетов бюджетной системы Российской Федерайии от возврата остатков субсидий, субвенций и иных межбюджетных трансферотов, имеющих целевое назначение, прошлых лет</t>
  </si>
  <si>
    <t>000 2 19 05000 05 0000 150</t>
  </si>
  <si>
    <t xml:space="preserve">Возврат остатков субсидий и субвенций и иных межбюджетных трансфертов, имеющих целевое назначение прошлых лет </t>
  </si>
  <si>
    <t>ВСЕГО ДОХОДОВ</t>
  </si>
  <si>
    <t xml:space="preserve">               Доходы бюджета Краснозерского района Новосибирской области    по кодам классификации доходов бюджета за 2023 год</t>
  </si>
  <si>
    <t xml:space="preserve">                                                                                                                                (тыс. руб.)                </t>
  </si>
  <si>
    <t>000 1 12 01042 01 0000 120</t>
  </si>
  <si>
    <t>Плата за размещение твердых коммунальных отходов</t>
  </si>
  <si>
    <t xml:space="preserve">Плата за размещение отходов производства </t>
  </si>
  <si>
    <t>000 1 12 0104101 0000 120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</si>
</sst>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0"/>
      <color theme="1"/>
      <name val="Arial Cyr"/>
    </font>
    <font>
      <sz val="11"/>
      <color rgb="FFFA7D00"/>
      <name val="Calibri"/>
      <scheme val="minor"/>
    </font>
    <font>
      <sz val="12"/>
      <name val="Arial Cyr"/>
    </font>
    <font>
      <b/>
      <sz val="12"/>
      <name val="Bookman Old Style"/>
    </font>
    <font>
      <b/>
      <sz val="10"/>
      <name val="Times New Roman Cyr"/>
    </font>
    <font>
      <b/>
      <sz val="10"/>
      <name val="Arial Cyr"/>
    </font>
    <font>
      <b/>
      <sz val="12"/>
      <name val="Arial Cyr"/>
    </font>
    <font>
      <b/>
      <sz val="10"/>
      <name val="Arial"/>
    </font>
    <font>
      <sz val="10"/>
      <name val="Times New Roman Cyr"/>
    </font>
    <font>
      <sz val="10"/>
      <name val="Arial"/>
    </font>
    <font>
      <sz val="10"/>
      <name val="Bookman Old Style"/>
    </font>
    <font>
      <b/>
      <sz val="10"/>
      <name val="Bookman Old Style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1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/>
  </cellStyleXfs>
  <cellXfs count="82">
    <xf numFmtId="0" fontId="0" fillId="0" borderId="0" xfId="0"/>
    <xf numFmtId="0" fontId="0" fillId="0" borderId="0" xfId="0"/>
    <xf numFmtId="0" fontId="0" fillId="2" borderId="0" xfId="0" applyFill="1"/>
    <xf numFmtId="0" fontId="2" fillId="0" borderId="0" xfId="0" applyFont="1"/>
    <xf numFmtId="9" fontId="2" fillId="2" borderId="0" xfId="0" applyNumberFormat="1" applyFont="1" applyFill="1"/>
    <xf numFmtId="0" fontId="2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2" borderId="6" xfId="0" applyFill="1" applyBorder="1"/>
    <xf numFmtId="0" fontId="4" fillId="2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0" fillId="2" borderId="12" xfId="0" applyFill="1" applyBorder="1"/>
    <xf numFmtId="0" fontId="6" fillId="0" borderId="0" xfId="0" applyFont="1"/>
    <xf numFmtId="0" fontId="4" fillId="3" borderId="5" xfId="0" applyFont="1" applyFill="1" applyBorder="1" applyAlignment="1">
      <alignment horizontal="left"/>
    </xf>
    <xf numFmtId="164" fontId="7" fillId="3" borderId="5" xfId="0" applyNumberFormat="1" applyFont="1" applyFill="1" applyBorder="1" applyAlignment="1">
      <alignment horizontal="right" vertical="center"/>
    </xf>
    <xf numFmtId="0" fontId="6" fillId="2" borderId="12" xfId="0" applyFont="1" applyFill="1" applyBorder="1"/>
    <xf numFmtId="0" fontId="6" fillId="2" borderId="0" xfId="0" applyFont="1" applyFill="1"/>
    <xf numFmtId="0" fontId="5" fillId="3" borderId="14" xfId="0" applyFont="1" applyFill="1" applyBorder="1" applyAlignment="1">
      <alignment horizontal="left"/>
    </xf>
    <xf numFmtId="0" fontId="5" fillId="3" borderId="15" xfId="0" applyFont="1" applyFill="1" applyBorder="1" applyAlignment="1">
      <alignment horizontal="left"/>
    </xf>
    <xf numFmtId="49" fontId="8" fillId="3" borderId="12" xfId="0" applyNumberFormat="1" applyFont="1" applyFill="1" applyBorder="1"/>
    <xf numFmtId="164" fontId="9" fillId="3" borderId="16" xfId="0" applyNumberFormat="1" applyFont="1" applyFill="1" applyBorder="1"/>
    <xf numFmtId="164" fontId="9" fillId="3" borderId="13" xfId="0" applyNumberFormat="1" applyFont="1" applyFill="1" applyBorder="1"/>
    <xf numFmtId="164" fontId="9" fillId="3" borderId="5" xfId="0" applyNumberFormat="1" applyFont="1" applyFill="1" applyBorder="1" applyAlignment="1">
      <alignment horizontal="right" vertical="center"/>
    </xf>
    <xf numFmtId="9" fontId="10" fillId="2" borderId="12" xfId="1" applyNumberFormat="1" applyFont="1" applyFill="1" applyBorder="1"/>
    <xf numFmtId="164" fontId="7" fillId="3" borderId="16" xfId="0" applyNumberFormat="1" applyFont="1" applyFill="1" applyBorder="1"/>
    <xf numFmtId="0" fontId="8" fillId="3" borderId="12" xfId="0" applyFont="1" applyFill="1" applyBorder="1" applyAlignment="1">
      <alignment horizontal="left" wrapText="1"/>
    </xf>
    <xf numFmtId="49" fontId="4" fillId="3" borderId="12" xfId="0" applyNumberFormat="1" applyFont="1" applyFill="1" applyBorder="1"/>
    <xf numFmtId="0" fontId="0" fillId="3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49" fontId="8" fillId="3" borderId="12" xfId="0" applyNumberFormat="1" applyFont="1" applyFill="1" applyBorder="1" applyAlignment="1">
      <alignment wrapText="1"/>
    </xf>
    <xf numFmtId="49" fontId="8" fillId="3" borderId="15" xfId="0" applyNumberFormat="1" applyFont="1" applyFill="1" applyBorder="1" applyAlignment="1">
      <alignment wrapText="1"/>
    </xf>
    <xf numFmtId="164" fontId="9" fillId="3" borderId="5" xfId="0" applyNumberFormat="1" applyFont="1" applyFill="1" applyBorder="1"/>
    <xf numFmtId="164" fontId="9" fillId="3" borderId="14" xfId="0" applyNumberFormat="1" applyFont="1" applyFill="1" applyBorder="1"/>
    <xf numFmtId="49" fontId="8" fillId="3" borderId="15" xfId="0" applyNumberFormat="1" applyFont="1" applyFill="1" applyBorder="1"/>
    <xf numFmtId="49" fontId="4" fillId="3" borderId="15" xfId="0" applyNumberFormat="1" applyFont="1" applyFill="1" applyBorder="1" applyAlignment="1">
      <alignment wrapText="1"/>
    </xf>
    <xf numFmtId="164" fontId="7" fillId="3" borderId="5" xfId="0" applyNumberFormat="1" applyFont="1" applyFill="1" applyBorder="1"/>
    <xf numFmtId="49" fontId="4" fillId="3" borderId="15" xfId="0" applyNumberFormat="1" applyFont="1" applyFill="1" applyBorder="1"/>
    <xf numFmtId="164" fontId="7" fillId="3" borderId="14" xfId="0" applyNumberFormat="1" applyFont="1" applyFill="1" applyBorder="1"/>
    <xf numFmtId="164" fontId="7" fillId="3" borderId="5" xfId="0" applyNumberFormat="1" applyFont="1" applyFill="1" applyBorder="1" applyAlignment="1">
      <alignment horizontal="right"/>
    </xf>
    <xf numFmtId="164" fontId="9" fillId="3" borderId="5" xfId="0" applyNumberFormat="1" applyFont="1" applyFill="1" applyBorder="1" applyAlignment="1">
      <alignment horizontal="right"/>
    </xf>
    <xf numFmtId="0" fontId="5" fillId="0" borderId="0" xfId="0" applyFont="1"/>
    <xf numFmtId="9" fontId="11" fillId="2" borderId="12" xfId="1" applyNumberFormat="1" applyFont="1" applyFill="1" applyBorder="1"/>
    <xf numFmtId="0" fontId="5" fillId="2" borderId="0" xfId="0" applyFont="1" applyFill="1"/>
    <xf numFmtId="164" fontId="7" fillId="4" borderId="5" xfId="0" applyNumberFormat="1" applyFont="1" applyFill="1" applyBorder="1"/>
    <xf numFmtId="0" fontId="0" fillId="3" borderId="0" xfId="0" applyFill="1" applyAlignment="1">
      <alignment horizontal="left"/>
    </xf>
    <xf numFmtId="0" fontId="11" fillId="3" borderId="0" xfId="0" applyFont="1" applyFill="1"/>
    <xf numFmtId="165" fontId="12" fillId="3" borderId="0" xfId="0" applyNumberFormat="1" applyFont="1" applyFill="1"/>
    <xf numFmtId="0" fontId="12" fillId="3" borderId="0" xfId="0" applyFont="1" applyFill="1"/>
    <xf numFmtId="9" fontId="12" fillId="3" borderId="0" xfId="1" applyNumberFormat="1" applyFont="1" applyFill="1" applyBorder="1"/>
    <xf numFmtId="0" fontId="0" fillId="3" borderId="0" xfId="0" applyFill="1"/>
    <xf numFmtId="0" fontId="10" fillId="3" borderId="0" xfId="0" applyFont="1" applyFill="1"/>
    <xf numFmtId="0" fontId="10" fillId="2" borderId="0" xfId="0" applyFont="1" applyFill="1"/>
    <xf numFmtId="165" fontId="10" fillId="2" borderId="0" xfId="0" applyNumberFormat="1" applyFont="1" applyFill="1"/>
    <xf numFmtId="165" fontId="11" fillId="2" borderId="0" xfId="0" applyNumberFormat="1" applyFont="1" applyFill="1"/>
    <xf numFmtId="9" fontId="10" fillId="2" borderId="0" xfId="1" applyNumberFormat="1" applyFont="1" applyFill="1" applyBorder="1"/>
    <xf numFmtId="0" fontId="11" fillId="2" borderId="0" xfId="0" applyFont="1" applyFill="1"/>
    <xf numFmtId="0" fontId="5" fillId="2" borderId="2" xfId="0" applyFont="1" applyFill="1" applyBorder="1"/>
    <xf numFmtId="0" fontId="0" fillId="2" borderId="7" xfId="0" applyFill="1" applyBorder="1"/>
    <xf numFmtId="9" fontId="11" fillId="2" borderId="17" xfId="1" applyNumberFormat="1" applyFont="1" applyFill="1" applyBorder="1"/>
    <xf numFmtId="9" fontId="10" fillId="2" borderId="17" xfId="1" applyNumberFormat="1" applyFont="1" applyFill="1" applyBorder="1"/>
    <xf numFmtId="9" fontId="10" fillId="2" borderId="18" xfId="1" applyNumberFormat="1" applyFont="1" applyFill="1" applyBorder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/>
    </xf>
    <xf numFmtId="0" fontId="5" fillId="3" borderId="12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left"/>
    </xf>
    <xf numFmtId="0" fontId="5" fillId="3" borderId="15" xfId="0" applyFont="1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133"/>
  <sheetViews>
    <sheetView tabSelected="1" topLeftCell="A25" workbookViewId="0">
      <selection activeCell="F31" sqref="F31"/>
    </sheetView>
  </sheetViews>
  <sheetFormatPr defaultColWidth="9.109375" defaultRowHeight="13.2" customHeight="1" x14ac:dyDescent="0.25"/>
  <cols>
    <col min="1" max="1" width="25" style="1" customWidth="1"/>
    <col min="2" max="2" width="0.33203125" style="1" customWidth="1"/>
    <col min="3" max="3" width="40" style="1" customWidth="1"/>
    <col min="4" max="4" width="13.33203125" style="1" customWidth="1"/>
    <col min="5" max="5" width="0.109375" style="1" hidden="1" customWidth="1"/>
    <col min="6" max="6" width="13.33203125" style="1" customWidth="1"/>
    <col min="7" max="7" width="12.6640625" style="1" customWidth="1"/>
    <col min="8" max="8" width="1.44140625" style="1" hidden="1" customWidth="1"/>
    <col min="9" max="10" width="10" style="1" bestFit="1" customWidth="1"/>
    <col min="11" max="257" width="9.109375" style="1" customWidth="1"/>
  </cols>
  <sheetData>
    <row r="1" spans="1:12" x14ac:dyDescent="0.25">
      <c r="G1" s="1" t="s">
        <v>0</v>
      </c>
    </row>
    <row r="2" spans="1:12" x14ac:dyDescent="0.25">
      <c r="C2" s="61"/>
      <c r="D2" s="61"/>
      <c r="E2" s="61"/>
      <c r="F2" s="61"/>
      <c r="G2" s="61"/>
      <c r="H2" s="2"/>
      <c r="I2" s="2"/>
      <c r="J2" s="2"/>
      <c r="K2" s="2"/>
      <c r="L2" s="2"/>
    </row>
    <row r="3" spans="1:12" s="3" customFormat="1" ht="15" x14ac:dyDescent="0.25">
      <c r="A3" s="62" t="s">
        <v>78</v>
      </c>
      <c r="B3" s="63"/>
      <c r="C3" s="63"/>
      <c r="D3" s="63"/>
      <c r="E3" s="63"/>
      <c r="F3" s="63"/>
      <c r="G3" s="63"/>
      <c r="H3" s="4"/>
      <c r="I3" s="5"/>
      <c r="J3" s="5"/>
      <c r="K3" s="5"/>
      <c r="L3" s="5"/>
    </row>
    <row r="4" spans="1:12" x14ac:dyDescent="0.25">
      <c r="A4" s="63"/>
      <c r="B4" s="63"/>
      <c r="C4" s="63"/>
      <c r="D4" s="63"/>
      <c r="E4" s="63"/>
      <c r="F4" s="63"/>
      <c r="G4" s="63"/>
      <c r="H4" s="2"/>
      <c r="I4" s="2"/>
      <c r="J4" s="2"/>
      <c r="K4" s="2"/>
      <c r="L4" s="2"/>
    </row>
    <row r="5" spans="1:12" x14ac:dyDescent="0.25">
      <c r="A5" s="63"/>
      <c r="B5" s="63"/>
      <c r="C5" s="63"/>
      <c r="D5" s="63"/>
      <c r="E5" s="63"/>
      <c r="F5" s="63"/>
      <c r="G5" s="63"/>
      <c r="H5" s="2"/>
      <c r="I5" s="2"/>
      <c r="J5" s="2"/>
      <c r="K5" s="2"/>
      <c r="L5" s="2"/>
    </row>
    <row r="6" spans="1:12" x14ac:dyDescent="0.25">
      <c r="A6" s="63"/>
      <c r="B6" s="63"/>
      <c r="C6" s="63"/>
      <c r="D6" s="63"/>
      <c r="E6" s="63"/>
      <c r="F6" s="63"/>
      <c r="G6" s="63"/>
      <c r="H6" s="2"/>
      <c r="I6" s="2"/>
      <c r="J6" s="2"/>
      <c r="K6" s="2"/>
      <c r="L6" s="2"/>
    </row>
    <row r="7" spans="1:12" x14ac:dyDescent="0.25">
      <c r="C7" s="64" t="s">
        <v>79</v>
      </c>
      <c r="D7" s="64"/>
      <c r="E7" s="64"/>
      <c r="F7" s="64"/>
      <c r="G7" s="64"/>
      <c r="H7" s="2"/>
      <c r="I7" s="2"/>
      <c r="J7" s="2"/>
      <c r="K7" s="2"/>
      <c r="L7" s="2"/>
    </row>
    <row r="8" spans="1:12" x14ac:dyDescent="0.25">
      <c r="A8" s="65" t="s">
        <v>1</v>
      </c>
      <c r="B8" s="66"/>
      <c r="C8" s="6" t="s">
        <v>2</v>
      </c>
      <c r="D8" s="69" t="s">
        <v>3</v>
      </c>
      <c r="E8" s="7"/>
      <c r="F8" s="71" t="s">
        <v>4</v>
      </c>
      <c r="G8" s="73" t="s">
        <v>5</v>
      </c>
      <c r="H8" s="8"/>
      <c r="I8" s="2"/>
      <c r="J8" s="2"/>
      <c r="K8" s="2"/>
      <c r="L8" s="2"/>
    </row>
    <row r="9" spans="1:12" ht="21.75" customHeight="1" x14ac:dyDescent="0.25">
      <c r="A9" s="67"/>
      <c r="B9" s="68"/>
      <c r="C9" s="9" t="s">
        <v>6</v>
      </c>
      <c r="D9" s="70"/>
      <c r="E9" s="10"/>
      <c r="F9" s="72"/>
      <c r="G9" s="73"/>
      <c r="H9" s="11"/>
      <c r="I9" s="2"/>
      <c r="J9" s="2"/>
      <c r="K9" s="2"/>
      <c r="L9" s="2"/>
    </row>
    <row r="10" spans="1:12" s="12" customFormat="1" ht="15.6" x14ac:dyDescent="0.3">
      <c r="A10" s="74" t="s">
        <v>7</v>
      </c>
      <c r="B10" s="75"/>
      <c r="C10" s="13" t="s">
        <v>8</v>
      </c>
      <c r="D10" s="14">
        <f>D11+D18+D26+D27+D28+D29+D34+D35+D36+D37+D13+D23</f>
        <v>212849.69999999998</v>
      </c>
      <c r="E10" s="14">
        <f>E11+E18+E26+E27+E28+E29+E34+E35+E36+E37+E13+E23</f>
        <v>0</v>
      </c>
      <c r="F10" s="14">
        <f>F11+F18+F26+F27+F28+F29+F34+F35+F36+F37+F13+F23</f>
        <v>227804.4</v>
      </c>
      <c r="G10" s="14">
        <f t="shared" ref="G10:G47" si="0">F10/D10*100</f>
        <v>107.02594365883533</v>
      </c>
      <c r="H10" s="15"/>
      <c r="I10" s="16"/>
      <c r="J10" s="16"/>
      <c r="K10" s="16"/>
      <c r="L10" s="16"/>
    </row>
    <row r="11" spans="1:12" x14ac:dyDescent="0.25">
      <c r="A11" s="76" t="s">
        <v>9</v>
      </c>
      <c r="B11" s="77"/>
      <c r="C11" s="13" t="s">
        <v>10</v>
      </c>
      <c r="D11" s="14">
        <f>D12</f>
        <v>125358.2</v>
      </c>
      <c r="E11" s="14">
        <f>E12</f>
        <v>0</v>
      </c>
      <c r="F11" s="14">
        <f>F12</f>
        <v>143747.29999999999</v>
      </c>
      <c r="G11" s="14">
        <f t="shared" si="0"/>
        <v>114.66924381492393</v>
      </c>
      <c r="H11" s="11"/>
      <c r="I11" s="2"/>
      <c r="J11" s="2"/>
      <c r="K11" s="2"/>
      <c r="L11" s="2"/>
    </row>
    <row r="12" spans="1:12" x14ac:dyDescent="0.25">
      <c r="A12" s="78" t="s">
        <v>11</v>
      </c>
      <c r="B12" s="79"/>
      <c r="C12" s="19" t="s">
        <v>12</v>
      </c>
      <c r="D12" s="20">
        <v>125358.2</v>
      </c>
      <c r="E12" s="20"/>
      <c r="F12" s="21">
        <v>143747.29999999999</v>
      </c>
      <c r="G12" s="22">
        <f t="shared" si="0"/>
        <v>114.66924381492393</v>
      </c>
      <c r="H12" s="23"/>
      <c r="I12" s="2"/>
      <c r="J12" s="2"/>
      <c r="K12" s="2"/>
      <c r="L12" s="2"/>
    </row>
    <row r="13" spans="1:12" x14ac:dyDescent="0.25">
      <c r="A13" s="78" t="s">
        <v>13</v>
      </c>
      <c r="B13" s="79"/>
      <c r="C13" s="13" t="s">
        <v>14</v>
      </c>
      <c r="D13" s="24">
        <f>D14+D15+D16+D17</f>
        <v>5612.1</v>
      </c>
      <c r="E13" s="24">
        <f>E14+E15+E16+E17</f>
        <v>0</v>
      </c>
      <c r="F13" s="24">
        <f>F14+F15+F16+F17</f>
        <v>5733</v>
      </c>
      <c r="G13" s="14">
        <f t="shared" si="0"/>
        <v>102.15427380125087</v>
      </c>
      <c r="H13" s="23"/>
      <c r="I13" s="2"/>
      <c r="J13" s="2"/>
      <c r="K13" s="2"/>
      <c r="L13" s="2"/>
    </row>
    <row r="14" spans="1:12" ht="79.2" x14ac:dyDescent="0.25">
      <c r="A14" s="78" t="s">
        <v>15</v>
      </c>
      <c r="B14" s="79"/>
      <c r="C14" s="25" t="s">
        <v>16</v>
      </c>
      <c r="D14" s="20">
        <v>2892.6</v>
      </c>
      <c r="E14" s="20"/>
      <c r="F14" s="21">
        <v>2970.6</v>
      </c>
      <c r="G14" s="39">
        <f t="shared" si="0"/>
        <v>102.69653598838416</v>
      </c>
      <c r="H14" s="23"/>
      <c r="I14" s="2"/>
      <c r="J14" s="2"/>
      <c r="K14" s="2"/>
      <c r="L14" s="2"/>
    </row>
    <row r="15" spans="1:12" ht="79.2" x14ac:dyDescent="0.25">
      <c r="A15" s="78" t="s">
        <v>17</v>
      </c>
      <c r="B15" s="79"/>
      <c r="C15" s="25" t="s">
        <v>18</v>
      </c>
      <c r="D15" s="20">
        <v>19.5</v>
      </c>
      <c r="E15" s="20"/>
      <c r="F15" s="21">
        <v>15.5</v>
      </c>
      <c r="G15" s="39">
        <f t="shared" si="0"/>
        <v>79.487179487179489</v>
      </c>
      <c r="H15" s="23"/>
      <c r="I15" s="2"/>
      <c r="J15" s="2"/>
      <c r="K15" s="2"/>
      <c r="L15" s="2"/>
    </row>
    <row r="16" spans="1:12" ht="79.2" x14ac:dyDescent="0.25">
      <c r="A16" s="78" t="s">
        <v>19</v>
      </c>
      <c r="B16" s="79"/>
      <c r="C16" s="25" t="s">
        <v>20</v>
      </c>
      <c r="D16" s="20">
        <v>3000</v>
      </c>
      <c r="E16" s="20"/>
      <c r="F16" s="21">
        <v>3070.3</v>
      </c>
      <c r="G16" s="39">
        <f t="shared" si="0"/>
        <v>102.34333333333335</v>
      </c>
      <c r="H16" s="23"/>
      <c r="I16" s="2"/>
      <c r="J16" s="2"/>
      <c r="K16" s="2"/>
      <c r="L16" s="2"/>
    </row>
    <row r="17" spans="1:12" ht="79.2" x14ac:dyDescent="0.25">
      <c r="A17" s="78" t="s">
        <v>21</v>
      </c>
      <c r="B17" s="79"/>
      <c r="C17" s="25" t="s">
        <v>22</v>
      </c>
      <c r="D17" s="20">
        <v>-300</v>
      </c>
      <c r="E17" s="20"/>
      <c r="F17" s="21">
        <v>-323.39999999999998</v>
      </c>
      <c r="G17" s="39">
        <v>0</v>
      </c>
      <c r="H17" s="23"/>
      <c r="I17" s="2"/>
      <c r="J17" s="2"/>
      <c r="K17" s="2"/>
      <c r="L17" s="2"/>
    </row>
    <row r="18" spans="1:12" x14ac:dyDescent="0.25">
      <c r="A18" s="76" t="s">
        <v>23</v>
      </c>
      <c r="B18" s="77"/>
      <c r="C18" s="26" t="s">
        <v>24</v>
      </c>
      <c r="D18" s="24">
        <f>D20+D21+D22+D19</f>
        <v>41408</v>
      </c>
      <c r="E18" s="24">
        <f>E20+E21+E22+E19</f>
        <v>0</v>
      </c>
      <c r="F18" s="24">
        <f>F20+F21+F22+F19</f>
        <v>32678.6</v>
      </c>
      <c r="G18" s="14">
        <f t="shared" si="0"/>
        <v>78.918566460587328</v>
      </c>
      <c r="H18" s="23"/>
      <c r="I18" s="2"/>
      <c r="J18" s="2"/>
      <c r="K18" s="2"/>
      <c r="L18" s="2"/>
    </row>
    <row r="19" spans="1:12" ht="26.4" x14ac:dyDescent="0.25">
      <c r="A19" s="27" t="s">
        <v>25</v>
      </c>
      <c r="B19" s="28"/>
      <c r="C19" s="29" t="s">
        <v>26</v>
      </c>
      <c r="D19" s="20">
        <v>35185</v>
      </c>
      <c r="E19" s="20"/>
      <c r="F19" s="21">
        <v>30556.3</v>
      </c>
      <c r="G19" s="14">
        <f t="shared" si="0"/>
        <v>86.844678129884883</v>
      </c>
      <c r="H19" s="23"/>
      <c r="I19" s="2"/>
      <c r="J19" s="2"/>
      <c r="K19" s="2"/>
      <c r="L19" s="2"/>
    </row>
    <row r="20" spans="1:12" ht="26.4" x14ac:dyDescent="0.25">
      <c r="A20" s="80" t="s">
        <v>27</v>
      </c>
      <c r="B20" s="81"/>
      <c r="C20" s="30" t="s">
        <v>28</v>
      </c>
      <c r="D20" s="31">
        <v>0</v>
      </c>
      <c r="E20" s="31"/>
      <c r="F20" s="32">
        <v>-98</v>
      </c>
      <c r="G20" s="22" t="e">
        <f t="shared" si="0"/>
        <v>#DIV/0!</v>
      </c>
      <c r="H20" s="23"/>
      <c r="I20" s="2"/>
      <c r="J20" s="2"/>
      <c r="K20" s="2"/>
      <c r="L20" s="2"/>
    </row>
    <row r="21" spans="1:12" x14ac:dyDescent="0.25">
      <c r="A21" s="80" t="s">
        <v>29</v>
      </c>
      <c r="B21" s="81"/>
      <c r="C21" s="33" t="s">
        <v>30</v>
      </c>
      <c r="D21" s="31">
        <v>4603</v>
      </c>
      <c r="E21" s="31"/>
      <c r="F21" s="32">
        <v>811.5</v>
      </c>
      <c r="G21" s="22">
        <f t="shared" si="0"/>
        <v>17.629806647838368</v>
      </c>
      <c r="H21" s="23"/>
      <c r="I21" s="2"/>
      <c r="J21" s="2"/>
      <c r="K21" s="2"/>
      <c r="L21" s="2"/>
    </row>
    <row r="22" spans="1:12" ht="26.4" x14ac:dyDescent="0.25">
      <c r="A22" s="80" t="s">
        <v>31</v>
      </c>
      <c r="B22" s="81"/>
      <c r="C22" s="30" t="s">
        <v>32</v>
      </c>
      <c r="D22" s="31">
        <v>1620</v>
      </c>
      <c r="E22" s="31"/>
      <c r="F22" s="32">
        <v>1408.8</v>
      </c>
      <c r="G22" s="22">
        <f t="shared" si="0"/>
        <v>86.962962962962962</v>
      </c>
      <c r="H22" s="23"/>
      <c r="I22" s="2"/>
      <c r="J22" s="2"/>
      <c r="K22" s="2"/>
      <c r="L22" s="2"/>
    </row>
    <row r="23" spans="1:12" x14ac:dyDescent="0.25">
      <c r="A23" s="27" t="s">
        <v>33</v>
      </c>
      <c r="B23" s="28"/>
      <c r="C23" s="34" t="s">
        <v>34</v>
      </c>
      <c r="D23" s="35">
        <f>D24+D25</f>
        <v>9971.1</v>
      </c>
      <c r="E23" s="35">
        <f>E24+E25</f>
        <v>0</v>
      </c>
      <c r="F23" s="35">
        <f>F24+F25</f>
        <v>9944.2999999999993</v>
      </c>
      <c r="G23" s="14">
        <f t="shared" si="0"/>
        <v>99.731223235149571</v>
      </c>
      <c r="H23" s="23"/>
      <c r="I23" s="2"/>
      <c r="J23" s="2"/>
      <c r="K23" s="2"/>
      <c r="L23" s="2"/>
    </row>
    <row r="24" spans="1:12" x14ac:dyDescent="0.25">
      <c r="A24" s="27" t="s">
        <v>35</v>
      </c>
      <c r="B24" s="28"/>
      <c r="C24" s="30" t="s">
        <v>36</v>
      </c>
      <c r="D24" s="31">
        <v>1624.9</v>
      </c>
      <c r="E24" s="31"/>
      <c r="F24" s="32">
        <v>1092.4000000000001</v>
      </c>
      <c r="G24" s="22">
        <f t="shared" si="0"/>
        <v>67.228752538617769</v>
      </c>
      <c r="H24" s="23"/>
      <c r="I24" s="2"/>
      <c r="J24" s="2"/>
      <c r="K24" s="2"/>
      <c r="L24" s="2"/>
    </row>
    <row r="25" spans="1:12" x14ac:dyDescent="0.25">
      <c r="A25" s="27" t="s">
        <v>37</v>
      </c>
      <c r="B25" s="28"/>
      <c r="C25" s="30" t="s">
        <v>38</v>
      </c>
      <c r="D25" s="31">
        <v>8346.2000000000007</v>
      </c>
      <c r="E25" s="31"/>
      <c r="F25" s="32">
        <v>8851.9</v>
      </c>
      <c r="G25" s="22">
        <f t="shared" si="0"/>
        <v>106.05904483477508</v>
      </c>
      <c r="H25" s="23"/>
      <c r="I25" s="2"/>
      <c r="J25" s="2"/>
      <c r="K25" s="2"/>
      <c r="L25" s="2"/>
    </row>
    <row r="26" spans="1:12" x14ac:dyDescent="0.25">
      <c r="A26" s="76" t="s">
        <v>39</v>
      </c>
      <c r="B26" s="77"/>
      <c r="C26" s="36" t="s">
        <v>40</v>
      </c>
      <c r="D26" s="35">
        <v>3375.3</v>
      </c>
      <c r="E26" s="35"/>
      <c r="F26" s="37">
        <v>3289.5</v>
      </c>
      <c r="G26" s="14">
        <f t="shared" si="0"/>
        <v>97.458003733001505</v>
      </c>
      <c r="H26" s="23"/>
      <c r="I26" s="2"/>
      <c r="J26" s="2"/>
      <c r="K26" s="2"/>
      <c r="L26" s="2"/>
    </row>
    <row r="27" spans="1:12" x14ac:dyDescent="0.25">
      <c r="A27" s="76" t="s">
        <v>41</v>
      </c>
      <c r="B27" s="77"/>
      <c r="C27" s="33" t="s">
        <v>42</v>
      </c>
      <c r="D27" s="35">
        <v>0</v>
      </c>
      <c r="E27" s="35"/>
      <c r="F27" s="37">
        <v>0</v>
      </c>
      <c r="G27" s="14">
        <v>0</v>
      </c>
      <c r="H27" s="23"/>
      <c r="I27" s="2"/>
      <c r="J27" s="2"/>
      <c r="K27" s="2"/>
      <c r="L27" s="2"/>
    </row>
    <row r="28" spans="1:12" ht="45" customHeight="1" x14ac:dyDescent="0.25">
      <c r="A28" s="17" t="s">
        <v>43</v>
      </c>
      <c r="B28" s="18"/>
      <c r="C28" s="30" t="s">
        <v>44</v>
      </c>
      <c r="D28" s="35">
        <v>9599.7999999999993</v>
      </c>
      <c r="E28" s="35"/>
      <c r="F28" s="37">
        <v>12814.7</v>
      </c>
      <c r="G28" s="38">
        <f t="shared" si="0"/>
        <v>133.48923935915334</v>
      </c>
      <c r="H28" s="23"/>
      <c r="I28" s="2"/>
      <c r="J28" s="2"/>
      <c r="K28" s="2"/>
      <c r="L28" s="2"/>
    </row>
    <row r="29" spans="1:12" ht="26.4" x14ac:dyDescent="0.25">
      <c r="A29" s="76" t="s">
        <v>45</v>
      </c>
      <c r="B29" s="77"/>
      <c r="C29" s="34" t="s">
        <v>46</v>
      </c>
      <c r="D29" s="35">
        <f>D30+D31+D32+D33</f>
        <v>544.30000000000007</v>
      </c>
      <c r="E29" s="35">
        <f>E30+E31+E32+E33</f>
        <v>0</v>
      </c>
      <c r="F29" s="35">
        <f>F30+F31+F32+F33</f>
        <v>559.5</v>
      </c>
      <c r="G29" s="14">
        <f t="shared" si="0"/>
        <v>102.79257762263457</v>
      </c>
      <c r="H29" s="23"/>
      <c r="I29" s="2"/>
      <c r="J29" s="2"/>
      <c r="K29" s="2"/>
      <c r="L29" s="2"/>
    </row>
    <row r="30" spans="1:12" ht="37.5" customHeight="1" x14ac:dyDescent="0.25">
      <c r="A30" s="80" t="s">
        <v>47</v>
      </c>
      <c r="B30" s="81"/>
      <c r="C30" s="30" t="s">
        <v>48</v>
      </c>
      <c r="D30" s="31">
        <v>172.7</v>
      </c>
      <c r="E30" s="31"/>
      <c r="F30" s="32">
        <v>165.3</v>
      </c>
      <c r="G30" s="22">
        <f t="shared" si="0"/>
        <v>95.715112912565161</v>
      </c>
      <c r="H30" s="23"/>
      <c r="I30" s="2"/>
      <c r="J30" s="2"/>
      <c r="K30" s="2"/>
      <c r="L30" s="2"/>
    </row>
    <row r="31" spans="1:12" ht="32.25" customHeight="1" x14ac:dyDescent="0.25">
      <c r="A31" s="80" t="s">
        <v>83</v>
      </c>
      <c r="B31" s="81"/>
      <c r="C31" s="30" t="s">
        <v>82</v>
      </c>
      <c r="D31" s="31">
        <v>67.900000000000006</v>
      </c>
      <c r="E31" s="31"/>
      <c r="F31" s="32">
        <v>26.9</v>
      </c>
      <c r="G31" s="22">
        <f t="shared" si="0"/>
        <v>39.617083946980848</v>
      </c>
      <c r="H31" s="23"/>
      <c r="I31" s="2"/>
      <c r="J31" s="2"/>
      <c r="K31" s="2"/>
      <c r="L31" s="2"/>
    </row>
    <row r="32" spans="1:12" ht="26.4" x14ac:dyDescent="0.25">
      <c r="A32" s="80" t="s">
        <v>80</v>
      </c>
      <c r="B32" s="81"/>
      <c r="C32" s="30" t="s">
        <v>81</v>
      </c>
      <c r="D32" s="31">
        <v>300</v>
      </c>
      <c r="E32" s="31"/>
      <c r="F32" s="32">
        <v>367.3</v>
      </c>
      <c r="G32" s="22">
        <f t="shared" si="0"/>
        <v>122.43333333333332</v>
      </c>
      <c r="H32" s="23"/>
      <c r="I32" s="2"/>
      <c r="J32" s="2"/>
      <c r="K32" s="2"/>
      <c r="L32" s="2"/>
    </row>
    <row r="33" spans="1:12" ht="52.8" x14ac:dyDescent="0.25">
      <c r="A33" s="80" t="s">
        <v>49</v>
      </c>
      <c r="B33" s="81"/>
      <c r="C33" s="30" t="s">
        <v>50</v>
      </c>
      <c r="D33" s="31">
        <v>3.7</v>
      </c>
      <c r="E33" s="31"/>
      <c r="F33" s="32">
        <v>0</v>
      </c>
      <c r="G33" s="39">
        <f t="shared" si="0"/>
        <v>0</v>
      </c>
      <c r="H33" s="23"/>
      <c r="I33" s="2"/>
      <c r="J33" s="2"/>
      <c r="K33" s="2"/>
      <c r="L33" s="2"/>
    </row>
    <row r="34" spans="1:12" ht="26.4" x14ac:dyDescent="0.25">
      <c r="A34" s="76" t="s">
        <v>51</v>
      </c>
      <c r="B34" s="77"/>
      <c r="C34" s="34" t="s">
        <v>52</v>
      </c>
      <c r="D34" s="35">
        <v>12582.4</v>
      </c>
      <c r="E34" s="35"/>
      <c r="F34" s="37">
        <v>13248.9</v>
      </c>
      <c r="G34" s="14">
        <f t="shared" si="0"/>
        <v>105.29708163784332</v>
      </c>
      <c r="H34" s="23"/>
      <c r="I34" s="2"/>
      <c r="J34" s="2"/>
      <c r="K34" s="2"/>
      <c r="L34" s="2"/>
    </row>
    <row r="35" spans="1:12" ht="39.6" x14ac:dyDescent="0.25">
      <c r="A35" s="76" t="s">
        <v>53</v>
      </c>
      <c r="B35" s="77"/>
      <c r="C35" s="34" t="s">
        <v>54</v>
      </c>
      <c r="D35" s="35">
        <v>2287.5</v>
      </c>
      <c r="E35" s="35"/>
      <c r="F35" s="37">
        <v>2470.8000000000002</v>
      </c>
      <c r="G35" s="38">
        <f t="shared" si="0"/>
        <v>108.01311475409835</v>
      </c>
      <c r="H35" s="23"/>
      <c r="I35" s="2"/>
      <c r="J35" s="2"/>
      <c r="K35" s="2"/>
      <c r="L35" s="2"/>
    </row>
    <row r="36" spans="1:12" ht="26.4" x14ac:dyDescent="0.25">
      <c r="A36" s="76" t="s">
        <v>55</v>
      </c>
      <c r="B36" s="77"/>
      <c r="C36" s="34" t="s">
        <v>56</v>
      </c>
      <c r="D36" s="35">
        <v>2111</v>
      </c>
      <c r="E36" s="35"/>
      <c r="F36" s="37">
        <v>3381.7</v>
      </c>
      <c r="G36" s="38">
        <f t="shared" si="0"/>
        <v>160.19422074846042</v>
      </c>
      <c r="H36" s="23"/>
      <c r="I36" s="2"/>
      <c r="J36" s="2"/>
      <c r="K36" s="2"/>
      <c r="L36" s="2"/>
    </row>
    <row r="37" spans="1:12" x14ac:dyDescent="0.25">
      <c r="A37" s="76" t="s">
        <v>57</v>
      </c>
      <c r="B37" s="77"/>
      <c r="C37" s="36" t="s">
        <v>58</v>
      </c>
      <c r="D37" s="35">
        <v>0</v>
      </c>
      <c r="E37" s="35"/>
      <c r="F37" s="37">
        <v>-63.9</v>
      </c>
      <c r="G37" s="14">
        <v>0</v>
      </c>
      <c r="H37" s="23"/>
      <c r="I37" s="2"/>
      <c r="J37" s="2"/>
      <c r="K37" s="2"/>
      <c r="L37" s="2"/>
    </row>
    <row r="38" spans="1:12" s="40" customFormat="1" x14ac:dyDescent="0.25">
      <c r="A38" s="76" t="s">
        <v>59</v>
      </c>
      <c r="B38" s="77"/>
      <c r="C38" s="36" t="s">
        <v>60</v>
      </c>
      <c r="D38" s="35">
        <f>D39+D40+D41+D42+D44+D46+D43</f>
        <v>2358143</v>
      </c>
      <c r="E38" s="35">
        <f>E39+E40+E41+E42+E44+E46+E43</f>
        <v>0</v>
      </c>
      <c r="F38" s="35">
        <f>F39+F40+F41+F42+F44+F46+F43+F45</f>
        <v>2100717.2999999998</v>
      </c>
      <c r="G38" s="14">
        <f t="shared" si="0"/>
        <v>89.083541583356052</v>
      </c>
      <c r="H38" s="41"/>
      <c r="I38" s="42"/>
      <c r="J38" s="42"/>
      <c r="K38" s="42"/>
      <c r="L38" s="42"/>
    </row>
    <row r="39" spans="1:12" ht="26.4" x14ac:dyDescent="0.25">
      <c r="A39" s="80" t="s">
        <v>61</v>
      </c>
      <c r="B39" s="81"/>
      <c r="C39" s="30" t="s">
        <v>62</v>
      </c>
      <c r="D39" s="31">
        <v>126198.7</v>
      </c>
      <c r="E39" s="31"/>
      <c r="F39" s="32">
        <v>126198.7</v>
      </c>
      <c r="G39" s="22">
        <f t="shared" si="0"/>
        <v>100</v>
      </c>
      <c r="H39" s="23"/>
      <c r="I39" s="2"/>
      <c r="J39" s="2"/>
      <c r="K39" s="2"/>
      <c r="L39" s="2"/>
    </row>
    <row r="40" spans="1:12" ht="26.4" x14ac:dyDescent="0.25">
      <c r="A40" s="80" t="s">
        <v>63</v>
      </c>
      <c r="B40" s="81"/>
      <c r="C40" s="30" t="s">
        <v>64</v>
      </c>
      <c r="D40" s="31">
        <v>1251312.7</v>
      </c>
      <c r="E40" s="31"/>
      <c r="F40" s="32">
        <v>1112430</v>
      </c>
      <c r="G40" s="22">
        <f t="shared" si="0"/>
        <v>88.901039684165283</v>
      </c>
      <c r="H40" s="23"/>
      <c r="I40" s="2"/>
      <c r="J40" s="2"/>
      <c r="K40" s="2"/>
      <c r="L40" s="2"/>
    </row>
    <row r="41" spans="1:12" ht="26.4" x14ac:dyDescent="0.25">
      <c r="A41" s="80" t="s">
        <v>65</v>
      </c>
      <c r="B41" s="81"/>
      <c r="C41" s="30" t="s">
        <v>66</v>
      </c>
      <c r="D41" s="31">
        <v>795434.9</v>
      </c>
      <c r="E41" s="31"/>
      <c r="F41" s="32">
        <v>745374.1</v>
      </c>
      <c r="G41" s="22">
        <f t="shared" si="0"/>
        <v>93.706486853921035</v>
      </c>
      <c r="H41" s="23"/>
      <c r="I41" s="2"/>
      <c r="J41" s="2"/>
      <c r="K41" s="2"/>
      <c r="L41" s="2"/>
    </row>
    <row r="42" spans="1:12" x14ac:dyDescent="0.25">
      <c r="A42" s="80" t="s">
        <v>67</v>
      </c>
      <c r="B42" s="81"/>
      <c r="C42" s="33" t="s">
        <v>68</v>
      </c>
      <c r="D42" s="31">
        <v>181326.7</v>
      </c>
      <c r="E42" s="31"/>
      <c r="F42" s="32">
        <v>166073.60000000001</v>
      </c>
      <c r="G42" s="22">
        <f t="shared" si="0"/>
        <v>91.588056254263705</v>
      </c>
      <c r="H42" s="23"/>
      <c r="I42" s="2"/>
      <c r="J42" s="2"/>
      <c r="K42" s="2"/>
      <c r="L42" s="2"/>
    </row>
    <row r="43" spans="1:12" ht="36" customHeight="1" x14ac:dyDescent="0.25">
      <c r="A43" s="27" t="s">
        <v>69</v>
      </c>
      <c r="B43" s="28"/>
      <c r="C43" s="30" t="s">
        <v>70</v>
      </c>
      <c r="D43" s="31">
        <v>0</v>
      </c>
      <c r="E43" s="31"/>
      <c r="F43" s="32">
        <v>-8.3000000000000007</v>
      </c>
      <c r="G43" s="22" t="e">
        <f t="shared" si="0"/>
        <v>#DIV/0!</v>
      </c>
      <c r="H43" s="23"/>
      <c r="I43" s="2"/>
      <c r="J43" s="2"/>
      <c r="K43" s="2"/>
      <c r="L43" s="2"/>
    </row>
    <row r="44" spans="1:12" ht="17.25" customHeight="1" x14ac:dyDescent="0.25">
      <c r="A44" s="80" t="s">
        <v>71</v>
      </c>
      <c r="B44" s="81"/>
      <c r="C44" s="33" t="s">
        <v>72</v>
      </c>
      <c r="D44" s="31">
        <v>3870</v>
      </c>
      <c r="E44" s="31"/>
      <c r="F44" s="32">
        <v>3911.4</v>
      </c>
      <c r="G44" s="22">
        <f t="shared" si="0"/>
        <v>101.06976744186046</v>
      </c>
      <c r="H44" s="23"/>
      <c r="I44" s="2"/>
      <c r="J44" s="2"/>
      <c r="K44" s="2"/>
      <c r="L44" s="2"/>
    </row>
    <row r="45" spans="1:12" ht="64.5" customHeight="1" x14ac:dyDescent="0.25">
      <c r="A45" s="80" t="s">
        <v>73</v>
      </c>
      <c r="B45" s="81"/>
      <c r="C45" s="30" t="s">
        <v>74</v>
      </c>
      <c r="D45" s="31">
        <v>0</v>
      </c>
      <c r="E45" s="31"/>
      <c r="F45" s="32">
        <v>1703.9</v>
      </c>
      <c r="G45" s="31">
        <v>0</v>
      </c>
      <c r="H45" s="23"/>
      <c r="I45" s="2"/>
      <c r="J45" s="2"/>
      <c r="K45" s="2"/>
      <c r="L45" s="2"/>
    </row>
    <row r="46" spans="1:12" ht="39.6" x14ac:dyDescent="0.25">
      <c r="A46" s="80" t="s">
        <v>75</v>
      </c>
      <c r="B46" s="81"/>
      <c r="C46" s="30" t="s">
        <v>76</v>
      </c>
      <c r="D46" s="31">
        <v>0</v>
      </c>
      <c r="E46" s="31"/>
      <c r="F46" s="32">
        <v>-54966.1</v>
      </c>
      <c r="G46" s="39">
        <v>0</v>
      </c>
      <c r="H46" s="23"/>
      <c r="I46" s="2"/>
      <c r="J46" s="2"/>
      <c r="K46" s="2"/>
      <c r="L46" s="2"/>
    </row>
    <row r="47" spans="1:12" s="40" customFormat="1" x14ac:dyDescent="0.25">
      <c r="A47" s="76"/>
      <c r="B47" s="77"/>
      <c r="C47" s="36" t="s">
        <v>77</v>
      </c>
      <c r="D47" s="35">
        <f>D10+D38</f>
        <v>2570992.7000000002</v>
      </c>
      <c r="E47" s="43">
        <f>E10+E38</f>
        <v>0</v>
      </c>
      <c r="F47" s="35">
        <f>F10+F38</f>
        <v>2328521.6999999997</v>
      </c>
      <c r="G47" s="14">
        <f t="shared" si="0"/>
        <v>90.568973610854655</v>
      </c>
      <c r="H47" s="41"/>
      <c r="I47" s="42"/>
      <c r="J47" s="42"/>
      <c r="K47" s="42"/>
      <c r="L47" s="42"/>
    </row>
    <row r="48" spans="1:12" x14ac:dyDescent="0.25">
      <c r="A48" s="44"/>
      <c r="B48" s="44"/>
      <c r="C48" s="45"/>
      <c r="D48" s="46"/>
      <c r="E48" s="46"/>
      <c r="F48" s="47"/>
      <c r="G48" s="48"/>
      <c r="H48" s="2"/>
      <c r="I48" s="2"/>
      <c r="J48" s="2"/>
      <c r="K48" s="2"/>
      <c r="L48" s="2"/>
    </row>
    <row r="49" spans="1:12" x14ac:dyDescent="0.25">
      <c r="A49" s="49"/>
      <c r="B49" s="49"/>
      <c r="C49" s="50"/>
      <c r="D49" s="47"/>
      <c r="E49" s="47"/>
      <c r="F49" s="47"/>
      <c r="G49" s="49"/>
      <c r="H49" s="2"/>
      <c r="I49" s="2"/>
      <c r="J49" s="2"/>
      <c r="K49" s="2"/>
      <c r="L49" s="2"/>
    </row>
    <row r="50" spans="1:12" x14ac:dyDescent="0.25"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25">
      <c r="C51" s="51"/>
      <c r="D51" s="52"/>
      <c r="E51" s="53"/>
      <c r="F51" s="51"/>
      <c r="G51" s="54"/>
      <c r="H51" s="2"/>
      <c r="I51" s="2"/>
      <c r="J51" s="2"/>
      <c r="K51" s="2"/>
      <c r="L51" s="2"/>
    </row>
    <row r="52" spans="1:12" x14ac:dyDescent="0.25">
      <c r="C52" s="55"/>
      <c r="D52" s="51"/>
      <c r="E52" s="51"/>
      <c r="F52" s="51"/>
      <c r="G52" s="54"/>
      <c r="H52" s="2"/>
      <c r="I52" s="2"/>
      <c r="J52" s="2"/>
      <c r="K52" s="2"/>
      <c r="L52" s="2"/>
    </row>
    <row r="53" spans="1:12" ht="17.25" customHeight="1" x14ac:dyDescent="0.25">
      <c r="C53" s="55"/>
      <c r="D53" s="51"/>
      <c r="E53" s="51"/>
      <c r="F53" s="51"/>
      <c r="G53" s="54"/>
      <c r="H53" s="2"/>
      <c r="I53" s="2"/>
      <c r="J53" s="2"/>
      <c r="K53" s="2"/>
      <c r="L53" s="2"/>
    </row>
    <row r="54" spans="1:12" ht="17.25" customHeight="1" x14ac:dyDescent="0.25">
      <c r="C54" s="55"/>
      <c r="D54" s="51"/>
      <c r="E54" s="51"/>
      <c r="F54" s="51"/>
      <c r="G54" s="54"/>
      <c r="H54" s="2"/>
      <c r="I54" s="2"/>
      <c r="J54" s="2"/>
      <c r="K54" s="2"/>
      <c r="L54" s="2"/>
    </row>
    <row r="55" spans="1:12" ht="11.25" customHeight="1" x14ac:dyDescent="0.25">
      <c r="C55" s="55"/>
      <c r="D55" s="2"/>
      <c r="E55" s="2"/>
      <c r="F55" s="2"/>
      <c r="G55" s="2"/>
      <c r="H55" s="2"/>
      <c r="I55" s="2"/>
      <c r="J55" s="2"/>
      <c r="K55" s="2"/>
      <c r="L55" s="2"/>
    </row>
    <row r="56" spans="1:12" ht="28.5" hidden="1" customHeight="1" x14ac:dyDescent="0.25">
      <c r="D56" s="2"/>
      <c r="E56" s="2"/>
      <c r="F56" s="2"/>
      <c r="G56" s="2"/>
      <c r="H56" s="2"/>
      <c r="I56" s="2"/>
      <c r="J56" s="2"/>
      <c r="K56" s="2"/>
      <c r="L56" s="2"/>
    </row>
    <row r="57" spans="1:12" hidden="1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idden="1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hidden="1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hidden="1" x14ac:dyDescent="0.25"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ht="16.5" hidden="1" customHeight="1" x14ac:dyDescent="0.25"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ht="10.5" hidden="1" customHeight="1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ht="9" hidden="1" customHeight="1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ht="16.5" hidden="1" customHeight="1" x14ac:dyDescent="0.25"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ht="0.75" hidden="1" customHeight="1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ht="6.75" hidden="1" customHeight="1" x14ac:dyDescent="0.25">
      <c r="C66" s="2"/>
      <c r="H66" s="2"/>
      <c r="I66" s="2"/>
      <c r="J66" s="2"/>
      <c r="K66" s="2"/>
      <c r="L66" s="2"/>
    </row>
    <row r="67" spans="1:12" ht="23.25" customHeight="1" x14ac:dyDescent="0.25">
      <c r="C67" s="2"/>
      <c r="H67" s="56"/>
      <c r="I67" s="2"/>
      <c r="J67" s="2"/>
      <c r="K67" s="2"/>
      <c r="L67" s="2"/>
    </row>
    <row r="68" spans="1:12" ht="0.75" customHeight="1" x14ac:dyDescent="0.25">
      <c r="H68" s="57"/>
      <c r="I68" s="2"/>
      <c r="J68" s="2"/>
      <c r="K68" s="2"/>
      <c r="L68" s="2"/>
    </row>
    <row r="69" spans="1:12" s="40" customFormat="1" ht="16.5" customHeight="1" x14ac:dyDescent="0.25">
      <c r="A69" s="1"/>
      <c r="B69" s="1"/>
      <c r="C69" s="1"/>
      <c r="D69" s="1"/>
      <c r="E69" s="1"/>
      <c r="F69" s="1"/>
      <c r="G69" s="1"/>
      <c r="H69" s="58"/>
      <c r="I69" s="42"/>
      <c r="J69" s="42"/>
      <c r="K69" s="42"/>
      <c r="L69" s="42"/>
    </row>
    <row r="70" spans="1:12" ht="16.5" customHeight="1" x14ac:dyDescent="0.25">
      <c r="H70" s="59"/>
      <c r="I70" s="2"/>
      <c r="J70" s="2"/>
      <c r="K70" s="2"/>
      <c r="L70" s="2"/>
    </row>
    <row r="71" spans="1:12" ht="16.5" customHeight="1" x14ac:dyDescent="0.25">
      <c r="H71" s="59"/>
      <c r="I71" s="2"/>
      <c r="J71" s="2"/>
      <c r="K71" s="2"/>
      <c r="L71" s="2"/>
    </row>
    <row r="72" spans="1:12" ht="16.5" customHeight="1" x14ac:dyDescent="0.25">
      <c r="H72" s="59"/>
      <c r="I72" s="2"/>
      <c r="J72" s="2"/>
      <c r="K72" s="2"/>
      <c r="L72" s="2"/>
    </row>
    <row r="73" spans="1:12" ht="34.5" customHeight="1" x14ac:dyDescent="0.25">
      <c r="H73" s="59"/>
      <c r="I73" s="2"/>
      <c r="J73" s="2"/>
      <c r="K73" s="2"/>
      <c r="L73" s="2"/>
    </row>
    <row r="74" spans="1:12" ht="45.75" customHeight="1" x14ac:dyDescent="0.25">
      <c r="H74" s="59"/>
      <c r="I74" s="2"/>
      <c r="J74" s="2"/>
      <c r="K74" s="2"/>
      <c r="L74" s="2"/>
    </row>
    <row r="75" spans="1:12" s="40" customFormat="1" ht="34.5" customHeight="1" x14ac:dyDescent="0.25">
      <c r="A75" s="1"/>
      <c r="B75" s="1"/>
      <c r="C75" s="1"/>
      <c r="D75" s="1"/>
      <c r="E75" s="1"/>
      <c r="F75" s="1"/>
      <c r="G75" s="1"/>
      <c r="H75" s="58"/>
      <c r="I75" s="42"/>
      <c r="J75" s="42"/>
      <c r="K75" s="42"/>
      <c r="L75" s="42"/>
    </row>
    <row r="76" spans="1:12" ht="13.5" customHeight="1" x14ac:dyDescent="0.25">
      <c r="H76" s="59"/>
      <c r="I76" s="2"/>
      <c r="J76" s="2"/>
      <c r="K76" s="2"/>
      <c r="L76" s="2"/>
    </row>
    <row r="77" spans="1:12" ht="30" customHeight="1" x14ac:dyDescent="0.25">
      <c r="H77" s="59" t="e">
        <f>#REF!/#REF!</f>
        <v>#REF!</v>
      </c>
      <c r="I77" s="2"/>
      <c r="J77" s="2"/>
      <c r="K77" s="2"/>
      <c r="L77" s="2"/>
    </row>
    <row r="78" spans="1:12" s="40" customFormat="1" ht="17.25" customHeight="1" x14ac:dyDescent="0.25">
      <c r="A78" s="1"/>
      <c r="B78" s="1"/>
      <c r="C78" s="1"/>
      <c r="D78" s="1"/>
      <c r="E78" s="1"/>
      <c r="F78" s="1"/>
      <c r="G78" s="1"/>
      <c r="H78" s="58"/>
      <c r="I78" s="42"/>
      <c r="J78" s="42"/>
      <c r="K78" s="42"/>
      <c r="L78" s="42"/>
    </row>
    <row r="79" spans="1:12" ht="16.5" customHeight="1" x14ac:dyDescent="0.25">
      <c r="H79" s="59"/>
      <c r="I79" s="2"/>
      <c r="J79" s="2"/>
      <c r="K79" s="2"/>
      <c r="L79" s="2"/>
    </row>
    <row r="80" spans="1:12" ht="14.25" customHeight="1" x14ac:dyDescent="0.25">
      <c r="H80" s="59"/>
      <c r="I80" s="2"/>
      <c r="J80" s="2"/>
      <c r="K80" s="2"/>
      <c r="L80" s="2"/>
    </row>
    <row r="81" spans="1:12" ht="14.25" customHeight="1" x14ac:dyDescent="0.25">
      <c r="H81" s="59"/>
      <c r="I81" s="2"/>
      <c r="J81" s="2"/>
      <c r="K81" s="2"/>
      <c r="L81" s="2"/>
    </row>
    <row r="82" spans="1:12" s="40" customFormat="1" ht="15.75" customHeight="1" x14ac:dyDescent="0.25">
      <c r="A82" s="1"/>
      <c r="B82" s="1"/>
      <c r="C82" s="1"/>
      <c r="D82" s="1"/>
      <c r="E82" s="1"/>
      <c r="F82" s="1"/>
      <c r="G82" s="1"/>
      <c r="H82" s="58"/>
      <c r="I82" s="42"/>
      <c r="J82" s="42"/>
      <c r="K82" s="42"/>
      <c r="L82" s="42"/>
    </row>
    <row r="83" spans="1:12" s="40" customFormat="1" ht="16.95" customHeight="1" x14ac:dyDescent="0.25">
      <c r="A83" s="1"/>
      <c r="B83" s="1"/>
      <c r="C83" s="1"/>
      <c r="D83" s="1"/>
      <c r="E83" s="1"/>
      <c r="F83" s="1"/>
      <c r="G83" s="1"/>
      <c r="H83" s="58"/>
      <c r="I83" s="42"/>
      <c r="J83" s="42"/>
      <c r="K83" s="42"/>
      <c r="L83" s="42"/>
    </row>
    <row r="84" spans="1:12" s="40" customFormat="1" ht="15.75" customHeight="1" x14ac:dyDescent="0.25">
      <c r="A84" s="1"/>
      <c r="B84" s="1"/>
      <c r="C84" s="1"/>
      <c r="D84" s="1"/>
      <c r="E84" s="1"/>
      <c r="F84" s="1"/>
      <c r="G84" s="1"/>
      <c r="H84" s="58"/>
      <c r="I84" s="42"/>
      <c r="J84" s="42"/>
      <c r="K84" s="42"/>
      <c r="L84" s="42"/>
    </row>
    <row r="85" spans="1:12" s="40" customFormat="1" ht="15.75" customHeight="1" x14ac:dyDescent="0.25">
      <c r="A85" s="1"/>
      <c r="B85" s="1"/>
      <c r="C85" s="1"/>
      <c r="D85" s="1"/>
      <c r="E85" s="1"/>
      <c r="F85" s="1"/>
      <c r="G85" s="1"/>
      <c r="H85" s="58"/>
      <c r="I85" s="42"/>
      <c r="J85" s="42"/>
      <c r="K85" s="42"/>
      <c r="L85" s="42"/>
    </row>
    <row r="86" spans="1:12" s="40" customFormat="1" ht="17.25" customHeight="1" x14ac:dyDescent="0.25">
      <c r="A86" s="1"/>
      <c r="B86" s="1"/>
      <c r="C86" s="1"/>
      <c r="D86" s="1"/>
      <c r="E86" s="1"/>
      <c r="F86" s="1"/>
      <c r="G86" s="1"/>
      <c r="H86" s="58"/>
      <c r="I86" s="42"/>
      <c r="J86" s="42"/>
      <c r="K86" s="42"/>
      <c r="L86" s="42"/>
    </row>
    <row r="87" spans="1:12" ht="15.75" customHeight="1" x14ac:dyDescent="0.25">
      <c r="H87" s="59"/>
      <c r="I87" s="2"/>
      <c r="J87" s="2"/>
      <c r="K87" s="2"/>
      <c r="L87" s="2"/>
    </row>
    <row r="88" spans="1:12" s="40" customFormat="1" ht="16.5" customHeight="1" x14ac:dyDescent="0.25">
      <c r="A88" s="1"/>
      <c r="B88" s="1"/>
      <c r="C88" s="1"/>
      <c r="D88" s="1"/>
      <c r="E88" s="1"/>
      <c r="F88" s="1"/>
      <c r="G88" s="1"/>
      <c r="H88" s="58"/>
      <c r="I88" s="42"/>
      <c r="J88" s="42"/>
      <c r="K88" s="42"/>
      <c r="L88" s="42"/>
    </row>
    <row r="89" spans="1:12" ht="14.4" customHeight="1" x14ac:dyDescent="0.25">
      <c r="H89" s="59"/>
      <c r="I89" s="2"/>
      <c r="J89" s="2"/>
      <c r="K89" s="2"/>
      <c r="L89" s="2"/>
    </row>
    <row r="90" spans="1:12" ht="15" customHeight="1" x14ac:dyDescent="0.25">
      <c r="H90" s="59"/>
      <c r="I90" s="2"/>
      <c r="J90" s="2"/>
      <c r="K90" s="2"/>
      <c r="L90" s="2"/>
    </row>
    <row r="91" spans="1:12" ht="45.6" customHeight="1" x14ac:dyDescent="0.25">
      <c r="H91" s="59"/>
      <c r="I91" s="2"/>
      <c r="J91" s="2"/>
      <c r="K91" s="2"/>
      <c r="L91" s="2"/>
    </row>
    <row r="92" spans="1:12" ht="31.5" customHeight="1" x14ac:dyDescent="0.25">
      <c r="H92" s="59"/>
      <c r="I92" s="2"/>
      <c r="J92" s="2"/>
      <c r="K92" s="2"/>
      <c r="L92" s="2"/>
    </row>
    <row r="93" spans="1:12" ht="15" customHeight="1" x14ac:dyDescent="0.25">
      <c r="H93" s="59"/>
      <c r="I93" s="2"/>
      <c r="J93" s="2"/>
      <c r="K93" s="2"/>
      <c r="L93" s="2"/>
    </row>
    <row r="94" spans="1:12" s="40" customFormat="1" ht="15" customHeight="1" x14ac:dyDescent="0.25">
      <c r="A94" s="1"/>
      <c r="B94" s="1"/>
      <c r="C94" s="1"/>
      <c r="D94" s="1"/>
      <c r="E94" s="1"/>
      <c r="F94" s="1"/>
      <c r="G94" s="1"/>
      <c r="H94" s="58"/>
      <c r="I94" s="42"/>
      <c r="J94" s="42"/>
      <c r="K94" s="42"/>
      <c r="L94" s="42"/>
    </row>
    <row r="95" spans="1:12" ht="15" customHeight="1" x14ac:dyDescent="0.25">
      <c r="H95" s="59"/>
      <c r="I95" s="2"/>
      <c r="J95" s="2"/>
      <c r="K95" s="2"/>
      <c r="L95" s="2"/>
    </row>
    <row r="96" spans="1:12" ht="15" customHeight="1" x14ac:dyDescent="0.25">
      <c r="H96" s="59"/>
      <c r="I96" s="2"/>
      <c r="J96" s="2"/>
      <c r="K96" s="2"/>
      <c r="L96" s="2"/>
    </row>
    <row r="97" spans="1:12" s="40" customFormat="1" ht="15" customHeight="1" x14ac:dyDescent="0.25">
      <c r="A97" s="1"/>
      <c r="B97" s="1"/>
      <c r="C97" s="1"/>
      <c r="D97" s="1"/>
      <c r="E97" s="1"/>
      <c r="F97" s="1"/>
      <c r="G97" s="1"/>
      <c r="H97" s="58"/>
      <c r="I97" s="42"/>
      <c r="J97" s="42"/>
      <c r="K97" s="42"/>
      <c r="L97" s="42"/>
    </row>
    <row r="98" spans="1:12" ht="16.5" customHeight="1" x14ac:dyDescent="0.25">
      <c r="H98" s="59"/>
      <c r="I98" s="2"/>
      <c r="J98" s="2"/>
      <c r="K98" s="2"/>
      <c r="L98" s="2"/>
    </row>
    <row r="99" spans="1:12" ht="16.5" customHeight="1" x14ac:dyDescent="0.25">
      <c r="H99" s="59"/>
      <c r="I99" s="2"/>
      <c r="J99" s="2"/>
      <c r="K99" s="2"/>
      <c r="L99" s="2"/>
    </row>
    <row r="100" spans="1:12" ht="16.5" customHeight="1" x14ac:dyDescent="0.25">
      <c r="H100" s="59"/>
      <c r="I100" s="2"/>
      <c r="J100" s="2"/>
      <c r="K100" s="2"/>
      <c r="L100" s="2"/>
    </row>
    <row r="101" spans="1:12" ht="16.5" customHeight="1" x14ac:dyDescent="0.25">
      <c r="H101" s="59"/>
      <c r="I101" s="2"/>
      <c r="J101" s="2"/>
      <c r="K101" s="2"/>
      <c r="L101" s="2"/>
    </row>
    <row r="102" spans="1:12" ht="16.5" customHeight="1" x14ac:dyDescent="0.25">
      <c r="H102" s="59"/>
      <c r="I102" s="2"/>
      <c r="J102" s="2"/>
      <c r="K102" s="2"/>
      <c r="L102" s="2"/>
    </row>
    <row r="103" spans="1:12" ht="16.5" customHeight="1" x14ac:dyDescent="0.25">
      <c r="H103" s="59"/>
      <c r="I103" s="2"/>
      <c r="J103" s="2"/>
      <c r="K103" s="2"/>
      <c r="L103" s="2"/>
    </row>
    <row r="104" spans="1:12" s="40" customFormat="1" ht="15.75" customHeight="1" x14ac:dyDescent="0.25">
      <c r="A104" s="1"/>
      <c r="B104" s="1"/>
      <c r="C104" s="1"/>
      <c r="D104" s="1"/>
      <c r="E104" s="1"/>
      <c r="F104" s="1"/>
      <c r="G104" s="1"/>
      <c r="H104" s="58"/>
      <c r="I104" s="42"/>
      <c r="J104" s="42"/>
      <c r="K104" s="42"/>
      <c r="L104" s="42"/>
    </row>
    <row r="105" spans="1:12" s="40" customFormat="1" ht="15.75" customHeight="1" x14ac:dyDescent="0.25">
      <c r="A105" s="1"/>
      <c r="B105" s="1"/>
      <c r="C105" s="1"/>
      <c r="D105" s="1"/>
      <c r="E105" s="1"/>
      <c r="F105" s="1"/>
      <c r="G105" s="1"/>
      <c r="H105" s="58"/>
      <c r="I105" s="42"/>
      <c r="J105" s="42"/>
      <c r="K105" s="42"/>
      <c r="L105" s="42"/>
    </row>
    <row r="106" spans="1:12" s="40" customFormat="1" ht="15.75" customHeight="1" x14ac:dyDescent="0.25">
      <c r="A106" s="1"/>
      <c r="B106" s="1"/>
      <c r="C106" s="1"/>
      <c r="D106" s="1"/>
      <c r="E106" s="1"/>
      <c r="F106" s="1"/>
      <c r="G106" s="1"/>
      <c r="H106" s="58"/>
      <c r="I106" s="42"/>
      <c r="J106" s="42"/>
      <c r="K106" s="42"/>
      <c r="L106" s="42"/>
    </row>
    <row r="107" spans="1:12" ht="15.75" customHeight="1" x14ac:dyDescent="0.25">
      <c r="H107" s="59"/>
      <c r="I107" s="2"/>
      <c r="J107" s="2"/>
      <c r="K107" s="2"/>
      <c r="L107" s="2"/>
    </row>
    <row r="108" spans="1:12" ht="17.25" customHeight="1" x14ac:dyDescent="0.25">
      <c r="H108" s="59"/>
      <c r="I108" s="2"/>
      <c r="J108" s="2"/>
      <c r="K108" s="2"/>
      <c r="L108" s="2"/>
    </row>
    <row r="109" spans="1:12" ht="17.25" customHeight="1" x14ac:dyDescent="0.25">
      <c r="H109" s="59"/>
      <c r="I109" s="2"/>
      <c r="J109" s="2"/>
      <c r="K109" s="2"/>
      <c r="L109" s="2"/>
    </row>
    <row r="110" spans="1:12" ht="17.25" customHeight="1" x14ac:dyDescent="0.25">
      <c r="H110" s="59"/>
      <c r="I110" s="2"/>
      <c r="J110" s="2"/>
      <c r="K110" s="2"/>
      <c r="L110" s="2"/>
    </row>
    <row r="111" spans="1:12" ht="33" customHeight="1" x14ac:dyDescent="0.25">
      <c r="H111" s="59"/>
      <c r="I111" s="2"/>
      <c r="J111" s="2"/>
      <c r="K111" s="2"/>
      <c r="L111" s="2"/>
    </row>
    <row r="112" spans="1:12" ht="34.5" customHeight="1" x14ac:dyDescent="0.25">
      <c r="H112" s="59"/>
      <c r="I112" s="2"/>
      <c r="J112" s="2"/>
      <c r="K112" s="2"/>
      <c r="L112" s="2"/>
    </row>
    <row r="113" spans="1:12" ht="34.5" customHeight="1" x14ac:dyDescent="0.25">
      <c r="H113" s="59"/>
      <c r="I113" s="2"/>
      <c r="J113" s="2"/>
      <c r="K113" s="2"/>
      <c r="L113" s="2"/>
    </row>
    <row r="114" spans="1:12" ht="17.25" customHeight="1" x14ac:dyDescent="0.25">
      <c r="H114" s="59"/>
      <c r="I114" s="2"/>
      <c r="J114" s="2"/>
      <c r="K114" s="2"/>
      <c r="L114" s="2"/>
    </row>
    <row r="115" spans="1:12" ht="0.75" customHeight="1" x14ac:dyDescent="0.25">
      <c r="H115" s="59"/>
      <c r="I115" s="2"/>
      <c r="J115" s="2"/>
      <c r="K115" s="2"/>
      <c r="L115" s="2"/>
    </row>
    <row r="116" spans="1:12" s="40" customFormat="1" x14ac:dyDescent="0.25">
      <c r="A116" s="1"/>
      <c r="B116" s="1"/>
      <c r="C116" s="1"/>
      <c r="D116" s="1"/>
      <c r="E116" s="1"/>
      <c r="F116" s="1"/>
      <c r="G116" s="1"/>
      <c r="H116" s="58"/>
      <c r="I116" s="42"/>
      <c r="J116" s="42"/>
      <c r="K116" s="42"/>
      <c r="L116" s="42"/>
    </row>
    <row r="117" spans="1:12" x14ac:dyDescent="0.25">
      <c r="H117" s="60"/>
      <c r="I117" s="2"/>
      <c r="J117" s="2"/>
      <c r="K117" s="2"/>
      <c r="L117" s="2"/>
    </row>
    <row r="118" spans="1:12" x14ac:dyDescent="0.25">
      <c r="H118" s="60"/>
      <c r="I118" s="2"/>
      <c r="J118" s="2"/>
      <c r="K118" s="2"/>
      <c r="L118" s="2"/>
    </row>
    <row r="119" spans="1:12" x14ac:dyDescent="0.25">
      <c r="H119" s="60"/>
      <c r="I119" s="2"/>
      <c r="J119" s="2"/>
      <c r="K119" s="2"/>
      <c r="L119" s="2"/>
    </row>
    <row r="120" spans="1:12" x14ac:dyDescent="0.25">
      <c r="H120" s="2"/>
      <c r="I120" s="2"/>
      <c r="J120" s="2"/>
      <c r="K120" s="2"/>
      <c r="L120" s="2"/>
    </row>
    <row r="121" spans="1:12" x14ac:dyDescent="0.25">
      <c r="H121" s="2"/>
      <c r="I121" s="2"/>
      <c r="J121" s="2"/>
      <c r="K121" s="2"/>
      <c r="L121" s="2"/>
    </row>
    <row r="122" spans="1:12" x14ac:dyDescent="0.25">
      <c r="H122" s="2"/>
      <c r="I122" s="2"/>
      <c r="J122" s="2"/>
      <c r="K122" s="2"/>
      <c r="L122" s="2"/>
    </row>
    <row r="123" spans="1:12" x14ac:dyDescent="0.25">
      <c r="H123" s="2"/>
      <c r="I123" s="2"/>
      <c r="J123" s="2"/>
      <c r="K123" s="2"/>
      <c r="L123" s="2"/>
    </row>
    <row r="124" spans="1:12" x14ac:dyDescent="0.25">
      <c r="H124" s="2"/>
      <c r="I124" s="2"/>
      <c r="J124" s="2"/>
      <c r="K124" s="2"/>
      <c r="L124" s="2"/>
    </row>
    <row r="125" spans="1:12" x14ac:dyDescent="0.25">
      <c r="H125" s="2"/>
      <c r="I125" s="2"/>
      <c r="J125" s="2"/>
      <c r="K125" s="2"/>
      <c r="L125" s="2"/>
    </row>
    <row r="126" spans="1:12" x14ac:dyDescent="0.25">
      <c r="H126" s="2"/>
      <c r="I126" s="2"/>
      <c r="J126" s="2"/>
      <c r="K126" s="2"/>
      <c r="L126" s="2"/>
    </row>
    <row r="127" spans="1:12" x14ac:dyDescent="0.25">
      <c r="H127" s="2"/>
      <c r="I127" s="2"/>
      <c r="J127" s="2"/>
      <c r="K127" s="2"/>
      <c r="L127" s="2"/>
    </row>
    <row r="128" spans="1:12" x14ac:dyDescent="0.25">
      <c r="H128" s="2"/>
      <c r="I128" s="2"/>
      <c r="J128" s="2"/>
      <c r="K128" s="2"/>
      <c r="L128" s="2"/>
    </row>
    <row r="129" spans="8:12" x14ac:dyDescent="0.25">
      <c r="H129" s="2"/>
      <c r="I129" s="2"/>
      <c r="J129" s="2"/>
      <c r="K129" s="2"/>
      <c r="L129" s="2"/>
    </row>
    <row r="130" spans="8:12" x14ac:dyDescent="0.25">
      <c r="H130" s="2"/>
      <c r="I130" s="2"/>
      <c r="J130" s="2"/>
      <c r="K130" s="2"/>
      <c r="L130" s="2"/>
    </row>
    <row r="131" spans="8:12" x14ac:dyDescent="0.25">
      <c r="H131" s="2"/>
      <c r="I131" s="2"/>
      <c r="J131" s="2"/>
      <c r="K131" s="2"/>
      <c r="L131" s="2"/>
    </row>
    <row r="132" spans="8:12" x14ac:dyDescent="0.25">
      <c r="H132" s="2"/>
      <c r="I132" s="2"/>
      <c r="J132" s="2"/>
      <c r="K132" s="2"/>
      <c r="L132" s="2"/>
    </row>
    <row r="133" spans="8:12" x14ac:dyDescent="0.25">
      <c r="H133" s="2"/>
      <c r="I133" s="2"/>
      <c r="J133" s="2"/>
      <c r="K133" s="2"/>
      <c r="L133" s="2"/>
    </row>
  </sheetData>
  <mergeCells count="39">
    <mergeCell ref="A46:B46"/>
    <mergeCell ref="A47:B47"/>
    <mergeCell ref="A40:B40"/>
    <mergeCell ref="A41:B41"/>
    <mergeCell ref="A42:B42"/>
    <mergeCell ref="A44:B44"/>
    <mergeCell ref="A45:B45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21:B21"/>
    <mergeCell ref="A22:B22"/>
    <mergeCell ref="A26:B26"/>
    <mergeCell ref="A27:B27"/>
    <mergeCell ref="A29:B29"/>
    <mergeCell ref="A15:B15"/>
    <mergeCell ref="A16:B16"/>
    <mergeCell ref="A17:B17"/>
    <mergeCell ref="A18:B18"/>
    <mergeCell ref="A20:B20"/>
    <mergeCell ref="A10:B10"/>
    <mergeCell ref="A11:B11"/>
    <mergeCell ref="A12:B12"/>
    <mergeCell ref="A13:B13"/>
    <mergeCell ref="A14:B14"/>
    <mergeCell ref="C2:G2"/>
    <mergeCell ref="A3:G6"/>
    <mergeCell ref="C7:G7"/>
    <mergeCell ref="A8:B9"/>
    <mergeCell ref="D8:D9"/>
    <mergeCell ref="F8:F9"/>
    <mergeCell ref="G8:G9"/>
  </mergeCells>
  <pageMargins left="0.74803149606299213" right="0.19685039370078741" top="0.6692913385826772" bottom="0" header="0.51181102362204722" footer="0.51181102362204722"/>
  <pageSetup paperSize="9" scale="66" fitToHeight="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Ковалкина С.В.</cp:lastModifiedBy>
  <cp:revision>2</cp:revision>
  <cp:lastPrinted>2024-03-21T02:32:07Z</cp:lastPrinted>
  <dcterms:created xsi:type="dcterms:W3CDTF">2001-03-21T04:55:00Z</dcterms:created>
  <dcterms:modified xsi:type="dcterms:W3CDTF">2024-03-26T09:11:29Z</dcterms:modified>
  <cp:version>1048576</cp:version>
</cp:coreProperties>
</file>