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RAFIRST\Shared\KRA_usershare\Обмен\Ковалкина\Ковалкина\Исполнение бюджета за 2021 год\Исполнение бюджета за 2021 год\"/>
    </mc:Choice>
  </mc:AlternateContent>
  <bookViews>
    <workbookView xWindow="0" yWindow="0" windowWidth="19200" windowHeight="5904"/>
  </bookViews>
  <sheets>
    <sheet name="2021" sheetId="2" r:id="rId1"/>
  </sheets>
  <definedNames>
    <definedName name="_xlnm._FilterDatabase" localSheetId="0" hidden="1">'2021'!$A$7:$AH$60</definedName>
    <definedName name="_xlnm.Print_Titles" localSheetId="0">'2021'!$7:$7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D29" i="2"/>
  <c r="F33" i="2"/>
  <c r="E18" i="2" l="1"/>
  <c r="F53" i="2" l="1"/>
  <c r="E22" i="2" l="1"/>
  <c r="E8" i="2"/>
  <c r="F24" i="2"/>
  <c r="D8" i="2" l="1"/>
  <c r="D22" i="2"/>
  <c r="E52" i="2" l="1"/>
  <c r="E55" i="2"/>
  <c r="D55" i="2"/>
  <c r="D52" i="2"/>
  <c r="D18" i="2"/>
  <c r="F21" i="2"/>
  <c r="E36" i="2" l="1"/>
  <c r="D36" i="2"/>
  <c r="F9" i="2" l="1"/>
  <c r="F10" i="2"/>
  <c r="F11" i="2"/>
  <c r="F12" i="2"/>
  <c r="F13" i="2"/>
  <c r="F14" i="2"/>
  <c r="F15" i="2"/>
  <c r="F17" i="2"/>
  <c r="F19" i="2"/>
  <c r="F20" i="2"/>
  <c r="F23" i="2"/>
  <c r="F25" i="2"/>
  <c r="F26" i="2"/>
  <c r="F27" i="2"/>
  <c r="F28" i="2"/>
  <c r="F30" i="2"/>
  <c r="F31" i="2"/>
  <c r="F32" i="2"/>
  <c r="F35" i="2"/>
  <c r="F37" i="2"/>
  <c r="F38" i="2"/>
  <c r="F39" i="2"/>
  <c r="F40" i="2"/>
  <c r="F41" i="2"/>
  <c r="F42" i="2"/>
  <c r="F44" i="2"/>
  <c r="F45" i="2"/>
  <c r="F47" i="2"/>
  <c r="F48" i="2"/>
  <c r="F49" i="2"/>
  <c r="F50" i="2"/>
  <c r="F51" i="2"/>
  <c r="F54" i="2"/>
  <c r="F58" i="2"/>
  <c r="F59" i="2"/>
  <c r="E57" i="2"/>
  <c r="D57" i="2"/>
  <c r="F52" i="2"/>
  <c r="E46" i="2"/>
  <c r="D46" i="2"/>
  <c r="E43" i="2"/>
  <c r="D43" i="2"/>
  <c r="E34" i="2"/>
  <c r="D34" i="2"/>
  <c r="E16" i="2"/>
  <c r="D16" i="2"/>
  <c r="D60" i="2" l="1"/>
  <c r="E60" i="2"/>
  <c r="F43" i="2"/>
  <c r="F57" i="2"/>
  <c r="F46" i="2"/>
  <c r="F36" i="2"/>
  <c r="F34" i="2"/>
  <c r="F29" i="2"/>
  <c r="F22" i="2"/>
  <c r="F18" i="2"/>
  <c r="F16" i="2"/>
  <c r="F8" i="2"/>
  <c r="F60" i="2" l="1"/>
</calcChain>
</file>

<file path=xl/sharedStrings.xml><?xml version="1.0" encoding="utf-8"?>
<sst xmlns="http://schemas.openxmlformats.org/spreadsheetml/2006/main" count="62" uniqueCount="62">
  <si>
    <t>Итого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</si>
  <si>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</si>
  <si>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</si>
  <si>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 Российской Федерации</t>
  </si>
  <si>
    <t>Другие вопросы в области физической культуры и спорта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</si>
  <si>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</si>
  <si>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</si>
  <si>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</si>
  <si>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</si>
  <si>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Социальное обслуживание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</si>
  <si>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</si>
  <si>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</si>
  <si>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</si>
  <si>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</si>
  <si>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</si>
  <si>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</si>
  <si>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Профессиональная подготовка, переподготовка и повышение квалификации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</si>
  <si>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</si>
  <si>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</si>
  <si>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</si>
  <si>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</si>
  <si>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</si>
  <si>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</si>
  <si>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</si>
  <si>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</si>
  <si>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</si>
  <si>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</si>
  <si>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</si>
  <si>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</si>
  <si>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</si>
  <si>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</si>
  <si>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</si>
  <si>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</si>
  <si>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</si>
  <si>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</si>
  <si>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</si>
  <si>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</si>
  <si>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</si>
  <si>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</si>
  <si>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</si>
  <si>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</si>
  <si>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</si>
  <si>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</si>
  <si>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ПР</t>
  </si>
  <si>
    <t>Рз</t>
  </si>
  <si>
    <t>Наименование</t>
  </si>
  <si>
    <t>тыс. рублей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</si>
  <si>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Приложение 4</t>
  </si>
  <si>
    <t>План</t>
  </si>
  <si>
    <t>% исполнения</t>
  </si>
  <si>
    <t>Дополнительное образование</t>
  </si>
  <si>
    <t>Обеспечение пожарной безопасности</t>
  </si>
  <si>
    <t>Молодежная политика</t>
  </si>
  <si>
    <t xml:space="preserve"> </t>
  </si>
  <si>
    <t>Другие вопросы в области национальной безопасности и правоохранительной деятельности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</si>
  <si>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</si>
  <si>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</si>
  <si>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Массовый спорт</t>
  </si>
  <si>
    <t>Обеспечение проведения выборов и референдумов</t>
  </si>
  <si>
    <t xml:space="preserve"> Исполнение бюджета по расходам за  2021 год по разделам и подразделам классификации расходов бюджетов </t>
  </si>
  <si>
    <t xml:space="preserve"> исполнение на 01.01.2022г</t>
  </si>
  <si>
    <t>Другие вопросы в области жилищно-коммунального хозяйства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</si>
</sst>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;[Red]\-#,##0.00;0.00"/>
    <numFmt numFmtId="165" formatCode="00;;&quot;&quot;"/>
    <numFmt numFmtId="166" formatCode="0000000;;&quot;&quot;"/>
    <numFmt numFmtId="167" formatCode="0000;;&quot;&quot;"/>
    <numFmt numFmtId="168" formatCode="000"/>
    <numFmt numFmtId="169" formatCode="0.0"/>
    <numFmt numFmtId="170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9">
    <xf numFmtId="0" fontId="0" fillId="0" borderId="0" xfId="0"/>
    <xf numFmtId="0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7" fillId="0" borderId="1" xfId="1" applyNumberFormat="1" applyFont="1" applyFill="1" applyBorder="1" applyAlignment="1" applyProtection="1">
      <alignment vertical="center" wrapText="1"/>
      <protection hidden="1"/>
    </xf>
    <xf numFmtId="168" fontId="1" fillId="0" borderId="0" xfId="1" applyNumberFormat="1" applyFont="1" applyFill="1" applyAlignment="1" applyProtection="1">
      <alignment horizontal="center" vertical="top"/>
      <protection hidden="1"/>
    </xf>
    <xf numFmtId="167" fontId="1" fillId="0" borderId="0" xfId="1" applyNumberFormat="1" applyFont="1" applyFill="1" applyAlignment="1" applyProtection="1">
      <alignment horizontal="center" vertical="top"/>
      <protection hidden="1"/>
    </xf>
    <xf numFmtId="166" fontId="1" fillId="0" borderId="0" xfId="1" applyNumberFormat="1" applyFont="1" applyFill="1" applyAlignment="1" applyProtection="1">
      <alignment horizontal="center" vertical="top"/>
      <protection hidden="1"/>
    </xf>
    <xf numFmtId="0" fontId="5" fillId="0" borderId="0" xfId="2"/>
    <xf numFmtId="0" fontId="8" fillId="0" borderId="0" xfId="2" applyFont="1" applyFill="1" applyAlignment="1">
      <alignment horizontal="right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8" fillId="0" borderId="0" xfId="1" applyNumberFormat="1" applyFont="1" applyFill="1" applyAlignment="1" applyProtection="1">
      <alignment wrapText="1"/>
      <protection hidden="1"/>
    </xf>
    <xf numFmtId="164" fontId="8" fillId="0" borderId="0" xfId="1" applyNumberFormat="1" applyFont="1" applyFill="1" applyAlignment="1" applyProtection="1">
      <alignment horizontal="right"/>
      <protection hidden="1"/>
    </xf>
    <xf numFmtId="0" fontId="8" fillId="0" borderId="0" xfId="2" applyFont="1" applyAlignment="1"/>
    <xf numFmtId="17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7" fillId="0" borderId="1" xfId="1" applyNumberFormat="1" applyFont="1" applyFill="1" applyBorder="1" applyAlignment="1" applyProtection="1">
      <alignment horizontal="center" vertical="center"/>
      <protection hidden="1"/>
    </xf>
    <xf numFmtId="17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Font="1" applyFill="1" applyBorder="1" applyAlignment="1">
      <alignment vertical="center" wrapText="1"/>
    </xf>
    <xf numFmtId="0" fontId="9" fillId="0" borderId="0" xfId="1" applyFont="1" applyFill="1"/>
    <xf numFmtId="0" fontId="10" fillId="0" borderId="1" xfId="1" applyNumberFormat="1" applyFont="1" applyFill="1" applyBorder="1" applyAlignment="1" applyProtection="1">
      <alignment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Continuous"/>
      <protection hidden="1"/>
    </xf>
    <xf numFmtId="165" fontId="10" fillId="0" borderId="1" xfId="1" applyNumberFormat="1" applyFont="1" applyFill="1" applyBorder="1" applyAlignment="1" applyProtection="1">
      <alignment horizontal="center" vertical="center"/>
      <protection hidden="1"/>
    </xf>
    <xf numFmtId="170" fontId="10" fillId="0" borderId="1" xfId="1" applyNumberFormat="1" applyFont="1" applyFill="1" applyBorder="1" applyAlignment="1" applyProtection="1">
      <alignment horizontal="center" vertical="center"/>
      <protection hidden="1"/>
    </xf>
    <xf numFmtId="170" fontId="7" fillId="2" borderId="1" xfId="1" applyNumberFormat="1" applyFont="1" applyFill="1" applyBorder="1" applyAlignment="1" applyProtection="1">
      <alignment horizontal="center" vertical="center"/>
      <protection hidden="1"/>
    </xf>
    <xf numFmtId="170" fontId="2" fillId="0" borderId="1" xfId="1" applyNumberFormat="1" applyFont="1" applyFill="1" applyBorder="1" applyAlignment="1" applyProtection="1">
      <alignment horizontal="center" vertical="center"/>
      <protection hidden="1"/>
    </xf>
    <xf numFmtId="169" fontId="1" fillId="0" borderId="1" xfId="1" applyNumberFormat="1" applyFill="1" applyBorder="1" applyAlignment="1">
      <alignment horizontal="center" vertical="center"/>
    </xf>
    <xf numFmtId="0" fontId="11" fillId="2" borderId="1" xfId="1" applyNumberFormat="1" applyFont="1" applyFill="1" applyBorder="1" applyAlignment="1" applyProtection="1">
      <alignment horizontal="left" vertical="center" wrapText="1"/>
      <protection hidden="1"/>
    </xf>
    <xf numFmtId="0" fontId="12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12" fillId="2" borderId="1" xfId="0" applyNumberFormat="1" applyFont="1" applyFill="1" applyBorder="1" applyAlignment="1">
      <alignment horizontal="left" vertical="center" wrapText="1"/>
    </xf>
    <xf numFmtId="169" fontId="9" fillId="0" borderId="1" xfId="1" applyNumberFormat="1" applyFont="1" applyFill="1" applyBorder="1" applyAlignment="1">
      <alignment horizontal="center" vertical="center"/>
    </xf>
    <xf numFmtId="0" fontId="8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2" applyFont="1" applyFill="1" applyAlignment="1">
      <alignment horizontal="left"/>
    </xf>
    <xf numFmtId="0" fontId="8" fillId="0" borderId="0" xfId="2" applyFont="1" applyFill="1" applyAlignment="1" applyProtection="1">
      <alignment horizontal="lef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showGridLines="0" tabSelected="1" topLeftCell="A34" zoomScaleNormal="100" workbookViewId="0">
      <selection activeCell="E46" sqref="E46"/>
    </sheetView>
  </sheetViews>
  <sheetFormatPr defaultColWidth="9.109375" defaultRowHeight="13.2" x14ac:dyDescent="0.25"/>
  <cols>
    <col min="1" max="1" width="72.109375" style="6" customWidth="1"/>
    <col min="2" max="2" width="7.88671875" style="6" customWidth="1"/>
    <col min="3" max="3" width="7.109375" style="6" customWidth="1"/>
    <col min="4" max="4" width="13.5546875" style="6" customWidth="1"/>
    <col min="5" max="5" width="13.88671875" style="6" customWidth="1"/>
    <col min="6" max="6" width="9.6640625" style="6" customWidth="1"/>
    <col min="7" max="7" width="8.6640625" style="6" customWidth="1"/>
    <col min="8" max="218" width="9.109375" style="6" customWidth="1"/>
    <col min="219" max="16384" width="9.109375" style="6"/>
  </cols>
  <sheetData>
    <row r="1" spans="1:7" ht="19.2" customHeight="1" x14ac:dyDescent="0.25">
      <c r="A1" s="35" t="s">
        <v>47</v>
      </c>
      <c r="B1" s="35"/>
      <c r="C1" s="35"/>
      <c r="D1" s="35"/>
      <c r="E1" s="35"/>
      <c r="F1" s="16"/>
    </row>
    <row r="2" spans="1:7" ht="8.4" customHeight="1" x14ac:dyDescent="0.25">
      <c r="A2" s="14"/>
      <c r="B2" s="14"/>
      <c r="C2" s="14"/>
      <c r="D2" s="14"/>
      <c r="E2" s="18"/>
      <c r="F2" s="12"/>
      <c r="G2" s="13"/>
    </row>
    <row r="3" spans="1:7" ht="4.8" customHeight="1" x14ac:dyDescent="0.25">
      <c r="A3" s="14"/>
      <c r="B3" s="14"/>
      <c r="C3" s="14"/>
      <c r="D3" s="14"/>
      <c r="E3" s="38"/>
      <c r="F3" s="38"/>
      <c r="G3" s="38"/>
    </row>
    <row r="4" spans="1:7" ht="4.8" customHeight="1" x14ac:dyDescent="0.25">
      <c r="A4" s="14"/>
      <c r="B4" s="14"/>
      <c r="C4" s="14"/>
      <c r="D4" s="14"/>
      <c r="E4" s="37"/>
      <c r="F4" s="37"/>
      <c r="G4" s="37"/>
    </row>
    <row r="5" spans="1:7" ht="45" customHeight="1" x14ac:dyDescent="0.25">
      <c r="A5" s="36" t="s">
        <v>59</v>
      </c>
      <c r="B5" s="36"/>
      <c r="C5" s="36"/>
      <c r="D5" s="36"/>
      <c r="E5" s="36"/>
      <c r="F5" s="14"/>
      <c r="G5" s="14"/>
    </row>
    <row r="6" spans="1:7" ht="23.25" customHeight="1" x14ac:dyDescent="0.25">
      <c r="A6" s="9"/>
      <c r="B6" s="10"/>
      <c r="C6" s="11"/>
      <c r="D6" s="11"/>
      <c r="F6" s="17" t="s">
        <v>46</v>
      </c>
    </row>
    <row r="7" spans="1:7" ht="61.5" customHeight="1" x14ac:dyDescent="0.25">
      <c r="A7" s="1" t="s">
        <v>45</v>
      </c>
      <c r="B7" s="1" t="s">
        <v>44</v>
      </c>
      <c r="C7" s="1" t="s">
        <v>43</v>
      </c>
      <c r="D7" s="1" t="s">
        <v>48</v>
      </c>
      <c r="E7" s="1" t="s">
        <v>60</v>
      </c>
      <c r="F7" s="22" t="s">
        <v>49</v>
      </c>
    </row>
    <row r="8" spans="1:7" ht="15.6" x14ac:dyDescent="0.25">
      <c r="A8" s="8" t="s">
        <v>42</v>
      </c>
      <c r="B8" s="20">
        <v>1</v>
      </c>
      <c r="C8" s="20">
        <v>0</v>
      </c>
      <c r="D8" s="21">
        <f>D9+D10+D11+D12+D13+D14+D15</f>
        <v>134712.70000000001</v>
      </c>
      <c r="E8" s="21">
        <f>E9+E10+E11+E12+E13+E14+E15</f>
        <v>118785.79999999999</v>
      </c>
      <c r="F8" s="30">
        <f>E8/D8*100</f>
        <v>88.177135489081564</v>
      </c>
    </row>
    <row r="9" spans="1:7" ht="31.2" x14ac:dyDescent="0.25">
      <c r="A9" s="4" t="s">
        <v>41</v>
      </c>
      <c r="B9" s="5">
        <v>1</v>
      </c>
      <c r="C9" s="5">
        <v>2</v>
      </c>
      <c r="D9" s="19">
        <v>2975.4</v>
      </c>
      <c r="E9" s="19">
        <v>2970.4</v>
      </c>
      <c r="F9" s="30">
        <f t="shared" ref="F9:F60" si="0">E9/D9*100</f>
        <v>99.831955367345572</v>
      </c>
    </row>
    <row r="10" spans="1:7" ht="46.8" x14ac:dyDescent="0.25">
      <c r="A10" s="4" t="s">
        <v>40</v>
      </c>
      <c r="B10" s="5">
        <v>1</v>
      </c>
      <c r="C10" s="5">
        <v>3</v>
      </c>
      <c r="D10" s="19">
        <v>1970.3</v>
      </c>
      <c r="E10" s="19">
        <v>1775.3</v>
      </c>
      <c r="F10" s="30">
        <f t="shared" si="0"/>
        <v>90.103029995432166</v>
      </c>
    </row>
    <row r="11" spans="1:7" ht="46.8" x14ac:dyDescent="0.25">
      <c r="A11" s="4" t="s">
        <v>39</v>
      </c>
      <c r="B11" s="5">
        <v>1</v>
      </c>
      <c r="C11" s="5">
        <v>4</v>
      </c>
      <c r="D11" s="19">
        <v>46676.6</v>
      </c>
      <c r="E11" s="19">
        <v>44109.1</v>
      </c>
      <c r="F11" s="30">
        <f t="shared" si="0"/>
        <v>94.49938513087929</v>
      </c>
    </row>
    <row r="12" spans="1:7" ht="15.6" x14ac:dyDescent="0.25">
      <c r="A12" s="4" t="s">
        <v>38</v>
      </c>
      <c r="B12" s="5">
        <v>1</v>
      </c>
      <c r="C12" s="5">
        <v>5</v>
      </c>
      <c r="D12" s="19">
        <v>57</v>
      </c>
      <c r="E12" s="19">
        <v>16.600000000000001</v>
      </c>
      <c r="F12" s="30">
        <f t="shared" si="0"/>
        <v>29.122807017543863</v>
      </c>
    </row>
    <row r="13" spans="1:7" ht="30" customHeight="1" x14ac:dyDescent="0.25">
      <c r="A13" s="4" t="s">
        <v>37</v>
      </c>
      <c r="B13" s="5">
        <v>1</v>
      </c>
      <c r="C13" s="5">
        <v>6</v>
      </c>
      <c r="D13" s="19">
        <v>2651.3</v>
      </c>
      <c r="E13" s="19">
        <v>2634.4</v>
      </c>
      <c r="F13" s="30">
        <f t="shared" si="0"/>
        <v>99.362576849092903</v>
      </c>
    </row>
    <row r="14" spans="1:7" ht="22.8" hidden="1" customHeight="1" x14ac:dyDescent="0.25">
      <c r="A14" s="4" t="s">
        <v>58</v>
      </c>
      <c r="B14" s="5">
        <v>1</v>
      </c>
      <c r="C14" s="5">
        <v>7</v>
      </c>
      <c r="D14" s="19"/>
      <c r="E14" s="19"/>
      <c r="F14" s="30" t="e">
        <f t="shared" si="0"/>
        <v>#DIV/0!</v>
      </c>
    </row>
    <row r="15" spans="1:7" ht="15.6" x14ac:dyDescent="0.25">
      <c r="A15" s="4" t="s">
        <v>36</v>
      </c>
      <c r="B15" s="5">
        <v>1</v>
      </c>
      <c r="C15" s="5">
        <v>13</v>
      </c>
      <c r="D15" s="19">
        <v>80382.100000000006</v>
      </c>
      <c r="E15" s="19">
        <v>67280</v>
      </c>
      <c r="F15" s="30">
        <f t="shared" si="0"/>
        <v>83.700226791785724</v>
      </c>
    </row>
    <row r="16" spans="1:7" ht="15.6" x14ac:dyDescent="0.25">
      <c r="A16" s="8" t="s">
        <v>35</v>
      </c>
      <c r="B16" s="20">
        <v>2</v>
      </c>
      <c r="C16" s="20">
        <v>0</v>
      </c>
      <c r="D16" s="21">
        <f>D17</f>
        <v>2694.1</v>
      </c>
      <c r="E16" s="21">
        <f>E17</f>
        <v>2694.1</v>
      </c>
      <c r="F16" s="30">
        <f t="shared" si="0"/>
        <v>100</v>
      </c>
    </row>
    <row r="17" spans="1:15" ht="15.6" x14ac:dyDescent="0.25">
      <c r="A17" s="4" t="s">
        <v>34</v>
      </c>
      <c r="B17" s="5">
        <v>2</v>
      </c>
      <c r="C17" s="5">
        <v>3</v>
      </c>
      <c r="D17" s="19">
        <v>2694.1</v>
      </c>
      <c r="E17" s="19">
        <v>2694.1</v>
      </c>
      <c r="F17" s="30">
        <f t="shared" si="0"/>
        <v>100</v>
      </c>
    </row>
    <row r="18" spans="1:15" ht="15.6" x14ac:dyDescent="0.25">
      <c r="A18" s="8" t="s">
        <v>33</v>
      </c>
      <c r="B18" s="20">
        <v>3</v>
      </c>
      <c r="C18" s="20">
        <v>0</v>
      </c>
      <c r="D18" s="21">
        <f>D19+D20+D21</f>
        <v>5013</v>
      </c>
      <c r="E18" s="21">
        <f>E19+E20</f>
        <v>4577.7</v>
      </c>
      <c r="F18" s="30">
        <f t="shared" si="0"/>
        <v>91.316576900059843</v>
      </c>
    </row>
    <row r="19" spans="1:15" ht="31.2" hidden="1" x14ac:dyDescent="0.25">
      <c r="A19" s="4" t="s">
        <v>32</v>
      </c>
      <c r="B19" s="5">
        <v>3</v>
      </c>
      <c r="C19" s="5">
        <v>9</v>
      </c>
      <c r="D19" s="19"/>
      <c r="E19" s="19"/>
      <c r="F19" s="30" t="e">
        <f t="shared" si="0"/>
        <v>#DIV/0!</v>
      </c>
      <c r="O19" s="6" t="s">
        <v>53</v>
      </c>
    </row>
    <row r="20" spans="1:15" ht="15.6" x14ac:dyDescent="0.25">
      <c r="A20" s="4" t="s">
        <v>51</v>
      </c>
      <c r="B20" s="5">
        <v>3</v>
      </c>
      <c r="C20" s="5">
        <v>10</v>
      </c>
      <c r="D20" s="19">
        <v>4998</v>
      </c>
      <c r="E20" s="19">
        <v>4577.7</v>
      </c>
      <c r="F20" s="30">
        <f t="shared" si="0"/>
        <v>91.590636254501803</v>
      </c>
    </row>
    <row r="21" spans="1:15" ht="34.5" customHeight="1" x14ac:dyDescent="0.25">
      <c r="A21" s="4" t="s">
        <v>54</v>
      </c>
      <c r="B21" s="5">
        <v>3</v>
      </c>
      <c r="C21" s="5">
        <v>14</v>
      </c>
      <c r="D21" s="19">
        <v>15</v>
      </c>
      <c r="E21" s="19">
        <v>0</v>
      </c>
      <c r="F21" s="30">
        <f t="shared" si="0"/>
        <v>0</v>
      </c>
    </row>
    <row r="22" spans="1:15" ht="15.6" x14ac:dyDescent="0.25">
      <c r="A22" s="8" t="s">
        <v>31</v>
      </c>
      <c r="B22" s="20">
        <v>4</v>
      </c>
      <c r="C22" s="20">
        <v>0</v>
      </c>
      <c r="D22" s="21">
        <f>D23+D24+D25+D26+D27+D28</f>
        <v>75980.5</v>
      </c>
      <c r="E22" s="21">
        <f>E23+E24+E25+E26+E27+E28</f>
        <v>68110.200000000012</v>
      </c>
      <c r="F22" s="30">
        <f t="shared" si="0"/>
        <v>89.641684379544756</v>
      </c>
    </row>
    <row r="23" spans="1:15" ht="15.6" x14ac:dyDescent="0.25">
      <c r="A23" s="4" t="s">
        <v>30</v>
      </c>
      <c r="B23" s="5">
        <v>4</v>
      </c>
      <c r="C23" s="5">
        <v>5</v>
      </c>
      <c r="D23" s="19">
        <v>1056</v>
      </c>
      <c r="E23" s="19">
        <v>922.8</v>
      </c>
      <c r="F23" s="30">
        <f t="shared" si="0"/>
        <v>87.386363636363626</v>
      </c>
    </row>
    <row r="24" spans="1:15" ht="15.6" hidden="1" x14ac:dyDescent="0.25">
      <c r="A24" s="4"/>
      <c r="B24" s="5">
        <v>4</v>
      </c>
      <c r="C24" s="5">
        <v>6</v>
      </c>
      <c r="D24" s="19"/>
      <c r="E24" s="19"/>
      <c r="F24" s="30" t="e">
        <f t="shared" si="0"/>
        <v>#DIV/0!</v>
      </c>
    </row>
    <row r="25" spans="1:15" ht="15.6" x14ac:dyDescent="0.25">
      <c r="A25" s="4" t="s">
        <v>29</v>
      </c>
      <c r="B25" s="5">
        <v>4</v>
      </c>
      <c r="C25" s="5">
        <v>8</v>
      </c>
      <c r="D25" s="19">
        <v>8545.5</v>
      </c>
      <c r="E25" s="19">
        <v>5799.6</v>
      </c>
      <c r="F25" s="30">
        <f t="shared" si="0"/>
        <v>67.867298578199055</v>
      </c>
    </row>
    <row r="26" spans="1:15" ht="15.6" x14ac:dyDescent="0.25">
      <c r="A26" s="4" t="s">
        <v>28</v>
      </c>
      <c r="B26" s="5">
        <v>4</v>
      </c>
      <c r="C26" s="5">
        <v>9</v>
      </c>
      <c r="D26" s="19">
        <v>56401.9</v>
      </c>
      <c r="E26" s="19">
        <v>52221.9</v>
      </c>
      <c r="F26" s="30">
        <f t="shared" si="0"/>
        <v>92.588902146913483</v>
      </c>
    </row>
    <row r="27" spans="1:15" ht="17.399999999999999" customHeight="1" x14ac:dyDescent="0.25">
      <c r="A27" s="4" t="s">
        <v>27</v>
      </c>
      <c r="B27" s="5">
        <v>4</v>
      </c>
      <c r="C27" s="5">
        <v>10</v>
      </c>
      <c r="D27" s="19">
        <v>6315.8</v>
      </c>
      <c r="E27" s="19">
        <v>6315.8</v>
      </c>
      <c r="F27" s="30">
        <f t="shared" si="0"/>
        <v>100</v>
      </c>
    </row>
    <row r="28" spans="1:15" ht="15.6" x14ac:dyDescent="0.25">
      <c r="A28" s="4" t="s">
        <v>26</v>
      </c>
      <c r="B28" s="5">
        <v>4</v>
      </c>
      <c r="C28" s="5">
        <v>12</v>
      </c>
      <c r="D28" s="19">
        <v>3661.3</v>
      </c>
      <c r="E28" s="19">
        <v>2850.1</v>
      </c>
      <c r="F28" s="30">
        <f t="shared" si="0"/>
        <v>77.843935214268143</v>
      </c>
    </row>
    <row r="29" spans="1:15" ht="15.6" x14ac:dyDescent="0.25">
      <c r="A29" s="8" t="s">
        <v>25</v>
      </c>
      <c r="B29" s="20">
        <v>5</v>
      </c>
      <c r="C29" s="20">
        <v>0</v>
      </c>
      <c r="D29" s="21">
        <f>D30+D31+D32+D33</f>
        <v>335226.59999999998</v>
      </c>
      <c r="E29" s="21">
        <f>E30+E31+E32+E33</f>
        <v>286380.2</v>
      </c>
      <c r="F29" s="30">
        <f t="shared" si="0"/>
        <v>85.428841267369606</v>
      </c>
    </row>
    <row r="30" spans="1:15" ht="15.6" x14ac:dyDescent="0.25">
      <c r="A30" s="4" t="s">
        <v>24</v>
      </c>
      <c r="B30" s="5">
        <v>5</v>
      </c>
      <c r="C30" s="5">
        <v>1</v>
      </c>
      <c r="D30" s="19">
        <v>26036.9</v>
      </c>
      <c r="E30" s="19">
        <v>13303</v>
      </c>
      <c r="F30" s="30">
        <f t="shared" si="0"/>
        <v>51.092872039298065</v>
      </c>
    </row>
    <row r="31" spans="1:15" ht="15.6" x14ac:dyDescent="0.25">
      <c r="A31" s="4" t="s">
        <v>23</v>
      </c>
      <c r="B31" s="5">
        <v>5</v>
      </c>
      <c r="C31" s="5">
        <v>2</v>
      </c>
      <c r="D31" s="19">
        <v>297302.3</v>
      </c>
      <c r="E31" s="19">
        <v>261474.4</v>
      </c>
      <c r="F31" s="30">
        <f t="shared" si="0"/>
        <v>87.949000058189924</v>
      </c>
    </row>
    <row r="32" spans="1:15" ht="15.6" x14ac:dyDescent="0.25">
      <c r="A32" s="4" t="s">
        <v>22</v>
      </c>
      <c r="B32" s="5">
        <v>5</v>
      </c>
      <c r="C32" s="5">
        <v>3</v>
      </c>
      <c r="D32" s="19">
        <v>8535.1</v>
      </c>
      <c r="E32" s="19">
        <v>8535.1</v>
      </c>
      <c r="F32" s="30">
        <f t="shared" si="0"/>
        <v>100</v>
      </c>
    </row>
    <row r="33" spans="1:6" ht="15.6" x14ac:dyDescent="0.25">
      <c r="A33" s="4" t="s">
        <v>61</v>
      </c>
      <c r="B33" s="5">
        <v>5</v>
      </c>
      <c r="C33" s="5">
        <v>5</v>
      </c>
      <c r="D33" s="19">
        <v>3352.3</v>
      </c>
      <c r="E33" s="19">
        <v>3067.7</v>
      </c>
      <c r="F33" s="30">
        <f t="shared" si="0"/>
        <v>91.510306356829631</v>
      </c>
    </row>
    <row r="34" spans="1:6" s="23" customFormat="1" ht="15.6" x14ac:dyDescent="0.25">
      <c r="A34" s="8" t="s">
        <v>21</v>
      </c>
      <c r="B34" s="20">
        <v>6</v>
      </c>
      <c r="C34" s="20">
        <v>0</v>
      </c>
      <c r="D34" s="21">
        <f>D35</f>
        <v>200</v>
      </c>
      <c r="E34" s="21">
        <f>E35</f>
        <v>130</v>
      </c>
      <c r="F34" s="30">
        <f t="shared" si="0"/>
        <v>65</v>
      </c>
    </row>
    <row r="35" spans="1:6" ht="15.6" x14ac:dyDescent="0.25">
      <c r="A35" s="4" t="s">
        <v>20</v>
      </c>
      <c r="B35" s="5">
        <v>6</v>
      </c>
      <c r="C35" s="5">
        <v>3</v>
      </c>
      <c r="D35" s="19">
        <v>200</v>
      </c>
      <c r="E35" s="19">
        <v>130</v>
      </c>
      <c r="F35" s="30">
        <f t="shared" si="0"/>
        <v>65</v>
      </c>
    </row>
    <row r="36" spans="1:6" ht="15.6" x14ac:dyDescent="0.25">
      <c r="A36" s="8" t="s">
        <v>19</v>
      </c>
      <c r="B36" s="20">
        <v>7</v>
      </c>
      <c r="C36" s="20">
        <v>0</v>
      </c>
      <c r="D36" s="21">
        <f>D37+D38+D39+D40+D41+D42</f>
        <v>903191.99999999988</v>
      </c>
      <c r="E36" s="21">
        <f>E37+E38+E39+E40+E41+E42</f>
        <v>820564.9</v>
      </c>
      <c r="F36" s="30">
        <f t="shared" si="0"/>
        <v>90.851657233456464</v>
      </c>
    </row>
    <row r="37" spans="1:6" ht="15.6" x14ac:dyDescent="0.25">
      <c r="A37" s="4" t="s">
        <v>18</v>
      </c>
      <c r="B37" s="5">
        <v>7</v>
      </c>
      <c r="C37" s="5">
        <v>1</v>
      </c>
      <c r="D37" s="19">
        <v>216819.7</v>
      </c>
      <c r="E37" s="19">
        <v>185818.2</v>
      </c>
      <c r="F37" s="30">
        <f t="shared" si="0"/>
        <v>85.701714373740018</v>
      </c>
    </row>
    <row r="38" spans="1:6" ht="15.6" x14ac:dyDescent="0.25">
      <c r="A38" s="4" t="s">
        <v>17</v>
      </c>
      <c r="B38" s="5">
        <v>7</v>
      </c>
      <c r="C38" s="5">
        <v>2</v>
      </c>
      <c r="D38" s="19">
        <v>595395.1</v>
      </c>
      <c r="E38" s="19">
        <v>550564.1</v>
      </c>
      <c r="F38" s="30">
        <f t="shared" si="0"/>
        <v>92.470378073316368</v>
      </c>
    </row>
    <row r="39" spans="1:6" ht="15.6" x14ac:dyDescent="0.25">
      <c r="A39" s="24" t="s">
        <v>50</v>
      </c>
      <c r="B39" s="5">
        <v>7</v>
      </c>
      <c r="C39" s="5">
        <v>3</v>
      </c>
      <c r="D39" s="19">
        <v>81386.2</v>
      </c>
      <c r="E39" s="19">
        <v>74873.399999999994</v>
      </c>
      <c r="F39" s="30">
        <f t="shared" si="0"/>
        <v>91.997660537044354</v>
      </c>
    </row>
    <row r="40" spans="1:6" ht="31.2" customHeight="1" x14ac:dyDescent="0.25">
      <c r="A40" s="4" t="s">
        <v>16</v>
      </c>
      <c r="B40" s="5">
        <v>7</v>
      </c>
      <c r="C40" s="5">
        <v>5</v>
      </c>
      <c r="D40" s="19">
        <v>168.7</v>
      </c>
      <c r="E40" s="19">
        <v>101.7</v>
      </c>
      <c r="F40" s="30">
        <f t="shared" si="0"/>
        <v>60.284528749259046</v>
      </c>
    </row>
    <row r="41" spans="1:6" ht="15.6" x14ac:dyDescent="0.25">
      <c r="A41" s="4" t="s">
        <v>52</v>
      </c>
      <c r="B41" s="5">
        <v>7</v>
      </c>
      <c r="C41" s="5">
        <v>7</v>
      </c>
      <c r="D41" s="19">
        <v>4453.6000000000004</v>
      </c>
      <c r="E41" s="19">
        <v>4325.6000000000004</v>
      </c>
      <c r="F41" s="30">
        <f t="shared" si="0"/>
        <v>97.125920603556665</v>
      </c>
    </row>
    <row r="42" spans="1:6" ht="15.6" x14ac:dyDescent="0.25">
      <c r="A42" s="4" t="s">
        <v>15</v>
      </c>
      <c r="B42" s="5">
        <v>7</v>
      </c>
      <c r="C42" s="5">
        <v>9</v>
      </c>
      <c r="D42" s="19">
        <v>4968.7</v>
      </c>
      <c r="E42" s="19">
        <v>4881.8999999999996</v>
      </c>
      <c r="F42" s="30">
        <f t="shared" si="0"/>
        <v>98.25306418177793</v>
      </c>
    </row>
    <row r="43" spans="1:6" ht="15.6" x14ac:dyDescent="0.25">
      <c r="A43" s="8" t="s">
        <v>14</v>
      </c>
      <c r="B43" s="20">
        <v>8</v>
      </c>
      <c r="C43" s="20">
        <v>0</v>
      </c>
      <c r="D43" s="21">
        <f>D44+D45</f>
        <v>118959.2</v>
      </c>
      <c r="E43" s="28">
        <f>E44+E45</f>
        <v>116540.7</v>
      </c>
      <c r="F43" s="30">
        <f t="shared" si="0"/>
        <v>97.966950013113745</v>
      </c>
    </row>
    <row r="44" spans="1:6" ht="15.6" x14ac:dyDescent="0.25">
      <c r="A44" s="4" t="s">
        <v>13</v>
      </c>
      <c r="B44" s="5">
        <v>8</v>
      </c>
      <c r="C44" s="5">
        <v>1</v>
      </c>
      <c r="D44" s="19">
        <v>118959.2</v>
      </c>
      <c r="E44" s="19">
        <v>116540.7</v>
      </c>
      <c r="F44" s="30">
        <f t="shared" si="0"/>
        <v>97.966950013113745</v>
      </c>
    </row>
    <row r="45" spans="1:6" ht="15.6" hidden="1" x14ac:dyDescent="0.25">
      <c r="A45" s="4" t="s">
        <v>12</v>
      </c>
      <c r="B45" s="5">
        <v>8</v>
      </c>
      <c r="C45" s="5">
        <v>4</v>
      </c>
      <c r="D45" s="19"/>
      <c r="E45" s="19"/>
      <c r="F45" s="30" t="e">
        <f t="shared" si="0"/>
        <v>#DIV/0!</v>
      </c>
    </row>
    <row r="46" spans="1:6" ht="15.6" x14ac:dyDescent="0.25">
      <c r="A46" s="8" t="s">
        <v>11</v>
      </c>
      <c r="B46" s="20">
        <v>10</v>
      </c>
      <c r="C46" s="20">
        <v>0</v>
      </c>
      <c r="D46" s="21">
        <f>D47+D48+D49+D50+D51</f>
        <v>96561.2</v>
      </c>
      <c r="E46" s="21">
        <f>E47+E48+E49+E50+E51</f>
        <v>93868.2</v>
      </c>
      <c r="F46" s="30">
        <f t="shared" si="0"/>
        <v>97.211095139662717</v>
      </c>
    </row>
    <row r="47" spans="1:6" ht="15.6" x14ac:dyDescent="0.25">
      <c r="A47" s="4" t="s">
        <v>10</v>
      </c>
      <c r="B47" s="5">
        <v>10</v>
      </c>
      <c r="C47" s="5">
        <v>1</v>
      </c>
      <c r="D47" s="19">
        <v>2585.4</v>
      </c>
      <c r="E47" s="19">
        <v>2585.4</v>
      </c>
      <c r="F47" s="30">
        <f t="shared" si="0"/>
        <v>100</v>
      </c>
    </row>
    <row r="48" spans="1:6" ht="15.6" x14ac:dyDescent="0.25">
      <c r="A48" s="4" t="s">
        <v>9</v>
      </c>
      <c r="B48" s="5">
        <v>10</v>
      </c>
      <c r="C48" s="5">
        <v>2</v>
      </c>
      <c r="D48" s="19">
        <v>50927.3</v>
      </c>
      <c r="E48" s="19">
        <v>50927.3</v>
      </c>
      <c r="F48" s="30">
        <f t="shared" si="0"/>
        <v>100</v>
      </c>
    </row>
    <row r="49" spans="1:6" ht="15.6" x14ac:dyDescent="0.25">
      <c r="A49" s="4" t="s">
        <v>8</v>
      </c>
      <c r="B49" s="5">
        <v>10</v>
      </c>
      <c r="C49" s="5">
        <v>3</v>
      </c>
      <c r="D49" s="19">
        <v>2736.2</v>
      </c>
      <c r="E49" s="19">
        <v>2736.2</v>
      </c>
      <c r="F49" s="30">
        <f t="shared" si="0"/>
        <v>100</v>
      </c>
    </row>
    <row r="50" spans="1:6" ht="15.6" x14ac:dyDescent="0.25">
      <c r="A50" s="4" t="s">
        <v>7</v>
      </c>
      <c r="B50" s="5">
        <v>10</v>
      </c>
      <c r="C50" s="5">
        <v>4</v>
      </c>
      <c r="D50" s="19">
        <v>35117.4</v>
      </c>
      <c r="E50" s="19">
        <v>35073.599999999999</v>
      </c>
      <c r="F50" s="30">
        <f t="shared" si="0"/>
        <v>99.875275504450784</v>
      </c>
    </row>
    <row r="51" spans="1:6" ht="15.6" x14ac:dyDescent="0.25">
      <c r="A51" s="4" t="s">
        <v>6</v>
      </c>
      <c r="B51" s="5">
        <v>10</v>
      </c>
      <c r="C51" s="5">
        <v>6</v>
      </c>
      <c r="D51" s="19">
        <v>5194.8999999999996</v>
      </c>
      <c r="E51" s="19">
        <v>2545.6999999999998</v>
      </c>
      <c r="F51" s="30">
        <f t="shared" si="0"/>
        <v>49.00383068009009</v>
      </c>
    </row>
    <row r="52" spans="1:6" ht="15.6" x14ac:dyDescent="0.25">
      <c r="A52" s="8" t="s">
        <v>5</v>
      </c>
      <c r="B52" s="20">
        <v>11</v>
      </c>
      <c r="C52" s="20">
        <v>0</v>
      </c>
      <c r="D52" s="21">
        <f>D54+D53</f>
        <v>3003.1</v>
      </c>
      <c r="E52" s="21">
        <f>E54+E53</f>
        <v>2955.5</v>
      </c>
      <c r="F52" s="30">
        <f t="shared" si="0"/>
        <v>98.414971196430358</v>
      </c>
    </row>
    <row r="53" spans="1:6" ht="15.6" hidden="1" x14ac:dyDescent="0.25">
      <c r="A53" s="33" t="s">
        <v>57</v>
      </c>
      <c r="B53" s="26">
        <v>11</v>
      </c>
      <c r="C53" s="26">
        <v>2</v>
      </c>
      <c r="D53" s="27"/>
      <c r="E53" s="27"/>
      <c r="F53" s="30" t="e">
        <f t="shared" si="0"/>
        <v>#DIV/0!</v>
      </c>
    </row>
    <row r="54" spans="1:6" ht="15.6" x14ac:dyDescent="0.25">
      <c r="A54" s="4" t="s">
        <v>4</v>
      </c>
      <c r="B54" s="5">
        <v>11</v>
      </c>
      <c r="C54" s="5">
        <v>5</v>
      </c>
      <c r="D54" s="19">
        <v>3003.1</v>
      </c>
      <c r="E54" s="19">
        <v>2955.5</v>
      </c>
      <c r="F54" s="30">
        <f t="shared" si="0"/>
        <v>98.414971196430358</v>
      </c>
    </row>
    <row r="55" spans="1:6" ht="15.6" hidden="1" x14ac:dyDescent="0.25">
      <c r="A55" s="31" t="s">
        <v>55</v>
      </c>
      <c r="B55" s="20">
        <v>13</v>
      </c>
      <c r="C55" s="20"/>
      <c r="D55" s="21">
        <f>D56</f>
        <v>0</v>
      </c>
      <c r="E55" s="21">
        <f>E56</f>
        <v>0</v>
      </c>
      <c r="F55" s="30"/>
    </row>
    <row r="56" spans="1:6" ht="15.6" hidden="1" x14ac:dyDescent="0.25">
      <c r="A56" s="32" t="s">
        <v>56</v>
      </c>
      <c r="B56" s="5">
        <v>13</v>
      </c>
      <c r="C56" s="5">
        <v>1</v>
      </c>
      <c r="D56" s="19">
        <v>0</v>
      </c>
      <c r="E56" s="19">
        <v>0</v>
      </c>
      <c r="F56" s="30"/>
    </row>
    <row r="57" spans="1:6" ht="31.2" x14ac:dyDescent="0.25">
      <c r="A57" s="8" t="s">
        <v>3</v>
      </c>
      <c r="B57" s="20">
        <v>14</v>
      </c>
      <c r="C57" s="20">
        <v>0</v>
      </c>
      <c r="D57" s="21">
        <f>D58+D59</f>
        <v>154939</v>
      </c>
      <c r="E57" s="21">
        <f>E58+E59</f>
        <v>154784.79999999999</v>
      </c>
      <c r="F57" s="30">
        <f t="shared" si="0"/>
        <v>99.900476961901134</v>
      </c>
    </row>
    <row r="58" spans="1:6" ht="31.2" x14ac:dyDescent="0.25">
      <c r="A58" s="4" t="s">
        <v>2</v>
      </c>
      <c r="B58" s="5">
        <v>14</v>
      </c>
      <c r="C58" s="5">
        <v>1</v>
      </c>
      <c r="D58" s="19">
        <v>95224.7</v>
      </c>
      <c r="E58" s="19">
        <v>95224.7</v>
      </c>
      <c r="F58" s="30">
        <f t="shared" si="0"/>
        <v>100</v>
      </c>
    </row>
    <row r="59" spans="1:6" ht="15.6" x14ac:dyDescent="0.25">
      <c r="A59" s="4" t="s">
        <v>1</v>
      </c>
      <c r="B59" s="5">
        <v>14</v>
      </c>
      <c r="C59" s="5">
        <v>3</v>
      </c>
      <c r="D59" s="19">
        <v>59714.3</v>
      </c>
      <c r="E59" s="19">
        <v>59560.1</v>
      </c>
      <c r="F59" s="30">
        <f t="shared" si="0"/>
        <v>99.741770396705647</v>
      </c>
    </row>
    <row r="60" spans="1:6" ht="18" customHeight="1" x14ac:dyDescent="0.25">
      <c r="A60" s="15" t="s">
        <v>0</v>
      </c>
      <c r="B60" s="3"/>
      <c r="C60" s="3"/>
      <c r="D60" s="29">
        <f>D8+D16+D18+D22+D29+D34+D36+D43+D46+D52+D55+D57</f>
        <v>1830481.4</v>
      </c>
      <c r="E60" s="29">
        <f>E8+E16+E18+E22+E29+E34+E36+E43+E46+E52+E55+E57</f>
        <v>1669392.0999999999</v>
      </c>
      <c r="F60" s="34">
        <f t="shared" si="0"/>
        <v>91.19962103958008</v>
      </c>
    </row>
    <row r="61" spans="1:6" ht="6" customHeight="1" x14ac:dyDescent="0.25">
      <c r="A61" s="7"/>
      <c r="B61" s="7"/>
      <c r="C61" s="7"/>
      <c r="D61" s="7"/>
      <c r="E61" s="7"/>
    </row>
    <row r="62" spans="1:6" ht="12.75" customHeight="1" x14ac:dyDescent="0.25">
      <c r="A62" s="7"/>
      <c r="B62" s="7"/>
      <c r="C62" s="7"/>
      <c r="D62" s="7"/>
      <c r="E62" s="7"/>
    </row>
    <row r="63" spans="1:6" ht="12.75" customHeight="1" x14ac:dyDescent="0.25">
      <c r="A63" s="7"/>
      <c r="B63" s="7"/>
      <c r="C63" s="7"/>
      <c r="D63" s="7"/>
      <c r="E63" s="7"/>
    </row>
    <row r="64" spans="1:6" ht="12.75" customHeight="1" x14ac:dyDescent="0.25">
      <c r="A64" s="25"/>
      <c r="B64" s="2"/>
      <c r="C64" s="2"/>
      <c r="D64" s="2"/>
      <c r="E64" s="2"/>
    </row>
  </sheetData>
  <mergeCells count="4">
    <mergeCell ref="A1:E1"/>
    <mergeCell ref="A5:E5"/>
    <mergeCell ref="E4:G4"/>
    <mergeCell ref="E3:G3"/>
  </mergeCells>
  <printOptions horizontalCentered="1"/>
  <pageMargins left="0.74803149606299213" right="0.35433070866141736" top="0.59055118110236227" bottom="0.59055118110236227" header="0.31496062992125984" footer="0.31496062992125984"/>
  <pageSetup paperSize="9" scale="65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</vt:lpstr>
      <vt:lpstr>'2021'!Заголовки_для_печати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Яузин Артем Евгеньевич</dc:creator>
  <cp:lastModifiedBy>Kovalkina_SV</cp:lastModifiedBy>
  <cp:lastPrinted>2022-03-22T09:34:48Z</cp:lastPrinted>
  <dcterms:created xsi:type="dcterms:W3CDTF">2017-04-03T02:57:40Z</dcterms:created>
  <dcterms:modified xsi:type="dcterms:W3CDTF">2022-03-25T05:24:55Z</dcterms:modified>
</cp:coreProperties>
</file>