
<file path=[Content_Types].xml><?xml version="1.0" encoding="utf-8"?>
<Types xmlns="http://schemas.openxmlformats.org/package/2006/content-types">
  <Default Extension="xml" ContentType="application/xml"/>
  <Default Extension="wmf" ContentType="image/x-wmf"/>
  <Default Extension="png" ContentType="image/png"/>
  <Default Extension="jpeg" ContentType="image/jpeg"/>
  <Default Extension="rels" ContentType="application/vnd.openxmlformats-package.relationships+xml"/>
  <Default Extension="bin" ContentType="application/vnd.openxmlformats-officedocument.oleObject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 Id="rId2" Type="http://schemas.openxmlformats.org/package/2006/relationships/metadata/core-properties" Target="docProps/core.xml"/><Relationship  Id="rId3" Type="http://schemas.openxmlformats.org/officeDocument/2006/relationships/officeDocument" Target="xl/workbook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Лист1" sheetId="1" state="visible" r:id="rId1"/>
  </sheets>
  <calcPr/>
</workbook>
</file>

<file path=xl/sharedStrings.xml><?xml version="1.0" encoding="utf-8"?>
<sst xmlns="http://schemas.openxmlformats.org/spreadsheetml/2006/main" count="84" uniqueCount="84">
  <si>
    <t xml:space="preserve">Приложение 1</t>
  </si>
  <si>
    <t xml:space="preserve">               Доходы бюджета Краснозерского района Новосибирской области    по кодам классификации доходов бюджета за 2023 год</t>
  </si>
  <si>
    <t xml:space="preserve">                                                                                                                             (тыс. руб.)                </t>
  </si>
  <si>
    <t>КБК</t>
  </si>
  <si>
    <t xml:space="preserve">Наименование источников</t>
  </si>
  <si>
    <t xml:space="preserve">План </t>
  </si>
  <si>
    <t>Факт</t>
  </si>
  <si>
    <t xml:space="preserve">% исполнения</t>
  </si>
  <si>
    <t>доходов</t>
  </si>
  <si>
    <t xml:space="preserve">000 1 00 00000 00 0000 000</t>
  </si>
  <si>
    <t xml:space="preserve">НАЛОГОВЫЕ И НЕНАЛОГОВЫЕ ДОХОДЫ</t>
  </si>
  <si>
    <t xml:space="preserve">000 1 01 00000 00 0000 000 </t>
  </si>
  <si>
    <t xml:space="preserve">НАЛОГИ НА ПРИБЫЛЬ</t>
  </si>
  <si>
    <t xml:space="preserve">000 1 01 02000 01 0000 110</t>
  </si>
  <si>
    <t xml:space="preserve">Налог на доходы с физических лиц </t>
  </si>
  <si>
    <t xml:space="preserve">000 1 03 00000 00 0000 110</t>
  </si>
  <si>
    <t>АКЦИЗЫ</t>
  </si>
  <si>
    <t xml:space="preserve">000 1 03 02230 01 0000 110</t>
  </si>
  <si>
    <t xml:space="preserve">Доходы от уплаты акцизов на дизельное топливо</t>
  </si>
  <si>
    <t xml:space="preserve">000 1 03 02240 01 0000 110</t>
  </si>
  <si>
    <t xml:space="preserve">Доходы от уплаты акцизов на моторные масла</t>
  </si>
  <si>
    <t xml:space="preserve">000 1 03 02250 01 0000 110</t>
  </si>
  <si>
    <t xml:space="preserve">Доходы от уплаты акцизов на автомобильный бензин</t>
  </si>
  <si>
    <t xml:space="preserve">000 1 03 02260 01 0000 110</t>
  </si>
  <si>
    <t xml:space="preserve">Доходы от уплаты акцизов на прямогонный бензин</t>
  </si>
  <si>
    <t xml:space="preserve">000 1 05 00000 00 0000 000</t>
  </si>
  <si>
    <t xml:space="preserve">НАЛОГИ НА СОВОКУПНЫЙ ДОХОД</t>
  </si>
  <si>
    <t xml:space="preserve">000 1 05 01000 01 0000 110</t>
  </si>
  <si>
    <t xml:space="preserve">Упрощенная система налогооблажения</t>
  </si>
  <si>
    <t xml:space="preserve">000 1 05 02000 01 0000 110</t>
  </si>
  <si>
    <t xml:space="preserve">Единый налог на вмененный доход</t>
  </si>
  <si>
    <t xml:space="preserve">000 1 05 03000 01 0000 110</t>
  </si>
  <si>
    <t xml:space="preserve">Единый сельскохозяйственный налог</t>
  </si>
  <si>
    <t xml:space="preserve">000 1 05 04000 02 0000 110</t>
  </si>
  <si>
    <t xml:space="preserve">Налог, взимаемый в связи с применением патентной  системы налогооблажения</t>
  </si>
  <si>
    <t xml:space="preserve">000 1 06 04000 02 0000 110</t>
  </si>
  <si>
    <t xml:space="preserve">ТРАНСПОРТНЫЙ НАЛОГ</t>
  </si>
  <si>
    <t xml:space="preserve">000 1 0604011 02 0000 110</t>
  </si>
  <si>
    <t xml:space="preserve">Транспортный налог с организаций</t>
  </si>
  <si>
    <t xml:space="preserve">000 1 0604012 02 0000 110</t>
  </si>
  <si>
    <t xml:space="preserve">Транспортный налог с физических лиц</t>
  </si>
  <si>
    <t xml:space="preserve">000 1 08 00000 01 0000 110</t>
  </si>
  <si>
    <t>Госпошлина</t>
  </si>
  <si>
    <t xml:space="preserve">000 1 09 07030 05 0000 110</t>
  </si>
  <si>
    <t xml:space="preserve">Прочие налоги и сборы</t>
  </si>
  <si>
    <t xml:space="preserve">000 1 11 00000 00 0000 120</t>
  </si>
  <si>
    <t xml:space="preserve">Доходы от использования имущества</t>
  </si>
  <si>
    <t xml:space="preserve">000 1 12 00000 00 0000 000</t>
  </si>
  <si>
    <t xml:space="preserve">ПЛАТЕЖИ ПРИ ПОЛЬЗОВАНИИ ПРИРОДНЫМИ РЕСУРСАМИ</t>
  </si>
  <si>
    <t xml:space="preserve">000 1 12 01010 01 0000 120</t>
  </si>
  <si>
    <t xml:space="preserve">Плата за выбросы загрязняющих веществ в атмосферный воздух стационарными объектами</t>
  </si>
  <si>
    <t xml:space="preserve">000 1 12 01030 01 0000 120</t>
  </si>
  <si>
    <t xml:space="preserve">Плата за сбросы загрязняющих веществ в водные объекты</t>
  </si>
  <si>
    <t xml:space="preserve">000 1 12 01040 01 0000 120</t>
  </si>
  <si>
    <t xml:space="preserve">Плата за размещение отходов производства и потребления</t>
  </si>
  <si>
    <t xml:space="preserve">000 1 12 01070 01 0000 120</t>
  </si>
  <si>
    <t xml:space="preserve">Плата за выбросы загрязняющих веществ, образующих при сжигании на факельных установках и (или) рассеивании попутного нефтяного газа</t>
  </si>
  <si>
    <t xml:space="preserve">000 1 13 00000 00 0000 130</t>
  </si>
  <si>
    <t xml:space="preserve">Прочие доходы от оказания платных услуг</t>
  </si>
  <si>
    <t xml:space="preserve">000 1 14 00000 00 0000 400</t>
  </si>
  <si>
    <t xml:space="preserve">Доходы от реализации материальных и нематериальных активов</t>
  </si>
  <si>
    <t xml:space="preserve">000 1 16 00000 00 0000 140</t>
  </si>
  <si>
    <t xml:space="preserve">Штрафы, санкции, возмещение ущерба</t>
  </si>
  <si>
    <t xml:space="preserve">000 1 17 00000 00 0000 150</t>
  </si>
  <si>
    <t xml:space="preserve">Прочие неалоговые доходы</t>
  </si>
  <si>
    <t xml:space="preserve">000 2 00 00000 00 0000 000</t>
  </si>
  <si>
    <t xml:space="preserve">БЕЗВОЗМЕЗДНЫЕ ПОСТУПЛЕНИЯ</t>
  </si>
  <si>
    <t xml:space="preserve">000 2 02 01000 05 0000 150</t>
  </si>
  <si>
    <t>Дотация</t>
  </si>
  <si>
    <t xml:space="preserve">000 2 02 02000 05 0000 150</t>
  </si>
  <si>
    <t>Субсидии</t>
  </si>
  <si>
    <t xml:space="preserve">000 2 02 03000 05 0000 150</t>
  </si>
  <si>
    <t>Субвенции</t>
  </si>
  <si>
    <t xml:space="preserve">000 2 02 04000 05 0000 150</t>
  </si>
  <si>
    <t xml:space="preserve">Иные межбюджетные трансферты</t>
  </si>
  <si>
    <t xml:space="preserve">000 2 04 05000 05 0000 150</t>
  </si>
  <si>
    <t xml:space="preserve">Безвозмездные поступления от негосударственных организациях</t>
  </si>
  <si>
    <t xml:space="preserve">000 2 07 05000 05 0000 150</t>
  </si>
  <si>
    <t xml:space="preserve">Прочие безвозмездные поступления</t>
  </si>
  <si>
    <t xml:space="preserve">000 2 18 05000 05 0000 150</t>
  </si>
  <si>
    <t xml:space="preserve">Доходы бюджетов бюджетной системы Российской Федерайии от возврата бюджетами бюджетной системы Российской Федерациии организациями остатков субсидий, субвенций и иных межбюджетных трансферотов, имеющих целевое назначение, прошлых лет</t>
  </si>
  <si>
    <t xml:space="preserve">000 2 19 05000 05 0000 150</t>
  </si>
  <si>
    <t xml:space="preserve">Возврат остатков субсидий и субвенций и иных межбюджетных трансфертов, имеющих целевое назначение прошлых лет из бюджетв муниципальных районов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</si>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</sst>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0.0"/>
  </numFmts>
  <fonts count="31">
    <font>
      <name val="Arial Cyr"/>
      <color theme="1"/>
      <sz val="10.000000"/>
    </font>
    <font>
      <name val="Calibri"/>
      <color theme="1" tint="0"/>
      <sz val="11.000000"/>
      <scheme val="minor"/>
    </font>
    <font>
      <name val="Calibri"/>
      <color theme="0" tint="0"/>
      <sz val="11.000000"/>
      <scheme val="minor"/>
    </font>
    <font>
      <name val="Calibri"/>
      <color rgb="FF3F3F76"/>
      <sz val="11.000000"/>
      <scheme val="minor"/>
    </font>
    <font>
      <name val="Calibri"/>
      <b/>
      <color rgb="FF3F3F3F"/>
      <sz val="11.000000"/>
      <scheme val="minor"/>
    </font>
    <font>
      <name val="Calibri"/>
      <b/>
      <color rgb="FFFA7D00"/>
      <sz val="11.000000"/>
      <scheme val="minor"/>
    </font>
    <font>
      <name val="Arial Cyr"/>
      <color theme="10" tint="0"/>
      <sz val="10.000000"/>
      <u/>
    </font>
    <font>
      <name val="Calibri"/>
      <b/>
      <color theme="3" tint="0"/>
      <sz val="15.000000"/>
      <scheme val="minor"/>
    </font>
    <font>
      <name val="Calibri"/>
      <b/>
      <color theme="3" tint="0"/>
      <sz val="13.000000"/>
      <scheme val="minor"/>
    </font>
    <font>
      <name val="Calibri"/>
      <b/>
      <color theme="3" tint="0"/>
      <sz val="11.000000"/>
      <scheme val="minor"/>
    </font>
    <font>
      <name val="Calibri"/>
      <b/>
      <color theme="1" tint="0"/>
      <sz val="11.000000"/>
      <scheme val="minor"/>
    </font>
    <font>
      <name val="Calibri"/>
      <b/>
      <color theme="0" tint="0"/>
      <sz val="11.000000"/>
      <scheme val="minor"/>
    </font>
    <font>
      <name val="Cambria"/>
      <b/>
      <color theme="3" tint="0"/>
      <sz val="18.000000"/>
      <scheme val="major"/>
    </font>
    <font>
      <name val="Calibri"/>
      <color rgb="FF9C6500"/>
      <sz val="11.000000"/>
      <scheme val="minor"/>
    </font>
    <font>
      <name val="Arial Cyr"/>
      <color theme="11" tint="0"/>
      <sz val="10.000000"/>
      <u/>
    </font>
    <font>
      <name val="Calibri"/>
      <color rgb="FF9C0006"/>
      <sz val="11.000000"/>
      <scheme val="minor"/>
    </font>
    <font>
      <name val="Calibri"/>
      <i/>
      <color rgb="FF7F7F7F"/>
      <sz val="11.000000"/>
      <scheme val="minor"/>
    </font>
    <font>
      <name val="Calibri"/>
      <color rgb="FFFA7D00"/>
      <sz val="11.000000"/>
      <scheme val="minor"/>
    </font>
    <font>
      <name val="Calibri"/>
      <color indexed="2"/>
      <sz val="11.000000"/>
      <scheme val="minor"/>
    </font>
    <font>
      <name val="Calibri"/>
      <color rgb="FF006100"/>
      <sz val="11.000000"/>
      <scheme val="minor"/>
    </font>
    <font>
      <name val="Arial Cyr"/>
      <sz val="12.000000"/>
    </font>
    <font>
      <name val="Bookman Old Style"/>
      <b/>
      <sz val="12.000000"/>
    </font>
    <font>
      <name val="Times New Roman Cyr"/>
      <b/>
      <sz val="10.000000"/>
    </font>
    <font>
      <name val="Arial Cyr"/>
      <b/>
      <sz val="10.000000"/>
    </font>
    <font>
      <name val="Arial Cyr"/>
      <b/>
      <sz val="12.000000"/>
    </font>
    <font>
      <name val="Arial"/>
      <b/>
      <sz val="10.000000"/>
    </font>
    <font>
      <name val="Times New Roman Cyr"/>
      <sz val="10.000000"/>
    </font>
    <font>
      <name val="Arial"/>
      <sz val="10.000000"/>
    </font>
    <font>
      <name val="Bookman Old Style"/>
      <sz val="10.000000"/>
    </font>
    <font>
      <name val="Bookman Old Style"/>
      <b/>
      <sz val="10.000000"/>
    </font>
    <font>
      <name val="Arial Cyr"/>
      <sz val="10.000000"/>
    </font>
  </fonts>
  <fills count="34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65"/>
        <bgColor indexed="65"/>
      </patternFill>
    </fill>
  </fills>
  <borders count="28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"/>
      </bottom>
      <diagonal/>
    </border>
    <border>
      <left/>
      <right/>
      <top/>
      <bottom style="thick">
        <color theme="4" tint="0.49998500000000001"/>
      </bottom>
      <diagonal/>
    </border>
    <border>
      <left/>
      <right/>
      <top/>
      <bottom style="medium">
        <color theme="4" tint="0.399976"/>
      </bottom>
      <diagonal/>
    </border>
    <border>
      <left/>
      <right/>
      <top style="thin">
        <color theme="4" tint="0"/>
      </top>
      <bottom style="double">
        <color theme="4" tint="0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/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/>
    <xf fontId="15" fillId="30" borderId="0" numFmtId="0" applyNumberFormat="1" applyFont="1" applyFill="1" applyBorder="1"/>
    <xf fontId="16" fillId="0" borderId="0" numFmtId="0" applyNumberFormat="1" applyFont="1" applyFill="1" applyBorder="1"/>
    <xf fontId="0" fillId="31" borderId="8" numFmtId="0" applyNumberFormat="1" applyFont="1" applyFill="1" applyBorder="1"/>
    <xf fontId="0" fillId="0" borderId="0" numFmtId="9" applyNumberFormat="1" applyFont="1" applyFill="1" applyBorder="1"/>
    <xf fontId="17" fillId="0" borderId="9" numFmtId="0" applyNumberFormat="1" applyFont="1" applyFill="1" applyBorder="1"/>
    <xf fontId="18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19" fillId="32" borderId="0" numFmtId="0" applyNumberFormat="1" applyFont="1" applyFill="1" applyBorder="1"/>
  </cellStyleXfs>
  <cellXfs count="76">
    <xf fontId="0" fillId="0" borderId="0" numFmtId="0" xfId="0"/>
    <xf fontId="0" fillId="0" borderId="0" numFmtId="0" xfId="0"/>
    <xf fontId="0" fillId="33" borderId="0" numFmtId="0" xfId="0" applyFill="1" applyAlignment="1">
      <alignment horizontal="center"/>
    </xf>
    <xf fontId="0" fillId="33" borderId="0" numFmtId="0" xfId="0" applyFill="1"/>
    <xf fontId="20" fillId="0" borderId="0" numFmtId="0" xfId="0" applyFont="1"/>
    <xf fontId="21" fillId="33" borderId="0" numFmtId="0" xfId="0" applyFont="1" applyFill="1" applyAlignment="1">
      <alignment horizontal="center" vertical="center" wrapText="1"/>
    </xf>
    <xf fontId="0" fillId="0" borderId="0" numFmtId="0" xfId="0" applyAlignment="1">
      <alignment horizontal="center" vertical="center" wrapText="1"/>
    </xf>
    <xf fontId="20" fillId="33" borderId="0" numFmtId="9" xfId="0" applyNumberFormat="1" applyFont="1" applyFill="1"/>
    <xf fontId="20" fillId="33" borderId="0" numFmtId="0" xfId="0" applyFont="1" applyFill="1"/>
    <xf fontId="22" fillId="33" borderId="0" numFmtId="0" xfId="0" applyFont="1" applyFill="1" applyAlignment="1">
      <alignment horizontal="right"/>
    </xf>
    <xf fontId="23" fillId="0" borderId="10" numFmtId="0" xfId="0" applyFont="1" applyBorder="1" applyAlignment="1">
      <alignment horizontal="center"/>
    </xf>
    <xf fontId="23" fillId="0" borderId="11" numFmtId="0" xfId="0" applyFont="1" applyBorder="1" applyAlignment="1">
      <alignment horizontal="center"/>
    </xf>
    <xf fontId="22" fillId="33" borderId="11" numFmtId="0" xfId="0" applyFont="1" applyFill="1" applyBorder="1" applyAlignment="1">
      <alignment horizontal="center"/>
    </xf>
    <xf fontId="22" fillId="0" borderId="12" numFmtId="0" xfId="0" applyFont="1" applyBorder="1" applyAlignment="1">
      <alignment horizontal="center" vertical="center"/>
    </xf>
    <xf fontId="22" fillId="33" borderId="10" numFmtId="0" xfId="0" applyFont="1" applyFill="1" applyBorder="1" applyAlignment="1">
      <alignment horizontal="center" vertical="center"/>
    </xf>
    <xf fontId="22" fillId="0" borderId="13" numFmtId="0" xfId="0" applyFont="1" applyBorder="1" applyAlignment="1">
      <alignment horizontal="center" vertical="center" wrapText="1"/>
    </xf>
    <xf fontId="0" fillId="33" borderId="14" numFmtId="0" xfId="0" applyFill="1" applyBorder="1"/>
    <xf fontId="23" fillId="0" borderId="15" numFmtId="0" xfId="0" applyFont="1" applyBorder="1" applyAlignment="1">
      <alignment horizontal="center"/>
    </xf>
    <xf fontId="23" fillId="0" borderId="16" numFmtId="0" xfId="0" applyFont="1" applyBorder="1" applyAlignment="1">
      <alignment horizontal="center"/>
    </xf>
    <xf fontId="22" fillId="33" borderId="17" numFmtId="0" xfId="0" applyFont="1" applyFill="1" applyBorder="1" applyAlignment="1">
      <alignment horizontal="center"/>
    </xf>
    <xf fontId="22" fillId="0" borderId="18" numFmtId="0" xfId="0" applyFont="1" applyBorder="1" applyAlignment="1">
      <alignment horizontal="center" vertical="center"/>
    </xf>
    <xf fontId="22" fillId="33" borderId="19" numFmtId="0" xfId="0" applyFont="1" applyFill="1" applyBorder="1" applyAlignment="1">
      <alignment horizontal="center" vertical="center"/>
    </xf>
    <xf fontId="0" fillId="33" borderId="20" numFmtId="0" xfId="0" applyFill="1" applyBorder="1"/>
    <xf fontId="24" fillId="0" borderId="0" numFmtId="0" xfId="0" applyFont="1"/>
    <xf fontId="23" fillId="0" borderId="21" numFmtId="0" xfId="0" applyFont="1" applyBorder="1" applyAlignment="1">
      <alignment horizontal="left"/>
    </xf>
    <xf fontId="23" fillId="0" borderId="20" numFmtId="0" xfId="0" applyFont="1" applyBorder="1" applyAlignment="1">
      <alignment horizontal="left"/>
    </xf>
    <xf fontId="22" fillId="33" borderId="13" numFmtId="0" xfId="0" applyFont="1" applyFill="1" applyBorder="1" applyAlignment="1">
      <alignment horizontal="left"/>
    </xf>
    <xf fontId="25" fillId="33" borderId="13" numFmtId="164" xfId="0" applyNumberFormat="1" applyFont="1" applyFill="1" applyBorder="1" applyAlignment="1">
      <alignment horizontal="right" vertical="center"/>
    </xf>
    <xf fontId="25" fillId="0" borderId="13" numFmtId="164" xfId="0" applyNumberFormat="1" applyFont="1" applyBorder="1" applyAlignment="1">
      <alignment horizontal="right" vertical="center"/>
    </xf>
    <xf fontId="24" fillId="33" borderId="20" numFmtId="0" xfId="0" applyFont="1" applyFill="1" applyBorder="1"/>
    <xf fontId="24" fillId="33" borderId="0" numFmtId="0" xfId="0" applyFont="1" applyFill="1"/>
    <xf fontId="23" fillId="0" borderId="22" numFmtId="0" xfId="0" applyFont="1" applyBorder="1" applyAlignment="1">
      <alignment horizontal="left"/>
    </xf>
    <xf fontId="23" fillId="0" borderId="23" numFmtId="0" xfId="0" applyFont="1" applyBorder="1" applyAlignment="1">
      <alignment horizontal="left"/>
    </xf>
    <xf fontId="0" fillId="0" borderId="21" numFmtId="0" xfId="0" applyBorder="1" applyAlignment="1">
      <alignment horizontal="left"/>
    </xf>
    <xf fontId="0" fillId="0" borderId="20" numFmtId="0" xfId="0" applyBorder="1" applyAlignment="1">
      <alignment horizontal="left"/>
    </xf>
    <xf fontId="26" fillId="33" borderId="20" numFmtId="49" xfId="0" applyNumberFormat="1" applyFont="1" applyFill="1" applyBorder="1"/>
    <xf fontId="27" fillId="0" borderId="13" numFmtId="164" xfId="0" applyNumberFormat="1" applyFont="1" applyBorder="1" applyAlignment="1">
      <alignment horizontal="right" vertical="center"/>
    </xf>
    <xf fontId="27" fillId="0" borderId="24" numFmtId="164" xfId="0" applyNumberFormat="1" applyFont="1" applyBorder="1"/>
    <xf fontId="28" fillId="33" borderId="20" numFmtId="9" xfId="44" applyNumberFormat="1" applyFont="1" applyFill="1" applyBorder="1"/>
    <xf fontId="25" fillId="0" borderId="24" numFmtId="164" xfId="0" applyNumberFormat="1" applyFont="1" applyBorder="1"/>
    <xf fontId="26" fillId="33" borderId="20" numFmtId="0" xfId="0" applyFont="1" applyFill="1" applyBorder="1" applyAlignment="1">
      <alignment horizontal="left" wrapText="1"/>
    </xf>
    <xf fontId="27" fillId="33" borderId="21" numFmtId="164" xfId="0" applyNumberFormat="1" applyFont="1" applyFill="1" applyBorder="1"/>
    <xf fontId="22" fillId="33" borderId="20" numFmtId="49" xfId="0" applyNumberFormat="1" applyFont="1" applyFill="1" applyBorder="1"/>
    <xf fontId="0" fillId="0" borderId="22" numFmtId="0" xfId="0" applyBorder="1" applyAlignment="1">
      <alignment horizontal="left"/>
    </xf>
    <xf fontId="0" fillId="0" borderId="23" numFmtId="0" xfId="0" applyBorder="1" applyAlignment="1">
      <alignment horizontal="left"/>
    </xf>
    <xf fontId="27" fillId="0" borderId="21" numFmtId="164" xfId="0" applyNumberFormat="1" applyFont="1" applyBorder="1"/>
    <xf fontId="26" fillId="33" borderId="23" numFmtId="49" xfId="0" applyNumberFormat="1" applyFont="1" applyFill="1" applyBorder="1"/>
    <xf fontId="27" fillId="0" borderId="13" numFmtId="164" xfId="0" applyNumberFormat="1" applyFont="1" applyBorder="1"/>
    <xf fontId="27" fillId="33" borderId="22" numFmtId="164" xfId="0" applyNumberFormat="1" applyFont="1" applyFill="1" applyBorder="1"/>
    <xf fontId="26" fillId="33" borderId="23" numFmtId="49" xfId="0" applyNumberFormat="1" applyFont="1" applyFill="1" applyBorder="1" applyAlignment="1">
      <alignment wrapText="1"/>
    </xf>
    <xf fontId="22" fillId="33" borderId="23" numFmtId="49" xfId="0" applyNumberFormat="1" applyFont="1" applyFill="1" applyBorder="1" applyAlignment="1">
      <alignment wrapText="1"/>
    </xf>
    <xf fontId="25" fillId="0" borderId="13" numFmtId="164" xfId="0" applyNumberFormat="1" applyFont="1" applyBorder="1"/>
    <xf fontId="22" fillId="33" borderId="23" numFmtId="49" xfId="0" applyNumberFormat="1" applyFont="1" applyFill="1" applyBorder="1"/>
    <xf fontId="25" fillId="33" borderId="22" numFmtId="164" xfId="0" applyNumberFormat="1" applyFont="1" applyFill="1" applyBorder="1"/>
    <xf fontId="26" fillId="0" borderId="23" numFmtId="49" xfId="0" applyNumberFormat="1" applyFont="1" applyBorder="1"/>
    <xf fontId="26" fillId="33" borderId="25" numFmtId="49" xfId="0" applyNumberFormat="1" applyFont="1" applyFill="1" applyBorder="1" applyAlignment="1">
      <alignment wrapText="1"/>
    </xf>
    <xf fontId="27" fillId="0" borderId="22" numFmtId="164" xfId="0" applyNumberFormat="1" applyFont="1" applyBorder="1"/>
    <xf fontId="28" fillId="0" borderId="20" numFmtId="9" xfId="44" applyNumberFormat="1" applyFont="1" applyBorder="1"/>
    <xf fontId="23" fillId="0" borderId="0" numFmtId="0" xfId="0" applyFont="1"/>
    <xf fontId="29" fillId="33" borderId="20" numFmtId="9" xfId="44" applyNumberFormat="1" applyFont="1" applyFill="1" applyBorder="1"/>
    <xf fontId="23" fillId="33" borderId="0" numFmtId="0" xfId="0" applyFont="1" applyFill="1"/>
    <xf fontId="27" fillId="0" borderId="13" numFmtId="164" xfId="0" applyNumberFormat="1" applyFont="1" applyBorder="1" applyAlignment="1">
      <alignment horizontal="right"/>
    </xf>
    <xf fontId="0" fillId="0" borderId="0" numFmtId="0" xfId="0" applyAlignment="1">
      <alignment horizontal="left"/>
    </xf>
    <xf fontId="29" fillId="33" borderId="0" numFmtId="0" xfId="0" applyFont="1" applyFill="1"/>
    <xf fontId="30" fillId="33" borderId="0" numFmtId="165" xfId="0" applyNumberFormat="1" applyFont="1" applyFill="1"/>
    <xf fontId="30" fillId="33" borderId="0" numFmtId="0" xfId="0" applyFont="1" applyFill="1"/>
    <xf fontId="30" fillId="33" borderId="0" numFmtId="9" xfId="44" applyNumberFormat="1" applyFont="1" applyFill="1"/>
    <xf fontId="28" fillId="33" borderId="0" numFmtId="0" xfId="0" applyFont="1" applyFill="1"/>
    <xf fontId="28" fillId="33" borderId="0" numFmtId="165" xfId="0" applyNumberFormat="1" applyFont="1" applyFill="1"/>
    <xf fontId="29" fillId="33" borderId="0" numFmtId="165" xfId="0" applyNumberFormat="1" applyFont="1" applyFill="1"/>
    <xf fontId="28" fillId="33" borderId="0" numFmtId="9" xfId="44" applyNumberFormat="1" applyFont="1" applyFill="1"/>
    <xf fontId="23" fillId="33" borderId="10" numFmtId="0" xfId="0" applyFont="1" applyFill="1" applyBorder="1"/>
    <xf fontId="0" fillId="33" borderId="15" numFmtId="0" xfId="0" applyFill="1" applyBorder="1"/>
    <xf fontId="29" fillId="33" borderId="26" numFmtId="9" xfId="44" applyNumberFormat="1" applyFont="1" applyFill="1" applyBorder="1"/>
    <xf fontId="28" fillId="33" borderId="26" numFmtId="9" xfId="44" applyNumberFormat="1" applyFont="1" applyFill="1" applyBorder="1"/>
    <xf fontId="28" fillId="33" borderId="27" numFmtId="9" xfId="44" applyNumberFormat="1" applyFont="1" applyFill="1" applyBorder="1"/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2" Type="http://schemas.openxmlformats.org/officeDocument/2006/relationships/theme" Target="theme/theme1.xml"/><Relationship  Id="rId3" Type="http://schemas.openxmlformats.org/officeDocument/2006/relationships/sharedStrings" Target="sharedStrings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0"/>
  </sheetPr>
  <sheetViews>
    <sheetView topLeftCell="A7" zoomScale="100" workbookViewId="0">
      <selection activeCell="N19" activeCellId="0" sqref="M19:N19"/>
    </sheetView>
  </sheetViews>
  <sheetFormatPr baseColWidth="8" defaultColWidth="9.1093799999999998" defaultRowHeight="13.199999999999999" customHeight="1"/>
  <cols>
    <col customWidth="1" min="1" max="1" style="1" width="25"/>
    <col customWidth="1" min="2" max="2" style="1" width="0.33203100000000002"/>
    <col customWidth="1" min="3" max="3" style="1" width="40"/>
    <col customWidth="1" min="4" max="4" style="1" width="13.332000000000001"/>
    <col customWidth="1" hidden="1" min="5" max="5" style="1" width="0.109375"/>
    <col customWidth="1" min="6" max="6" style="1" width="13.332000000000001"/>
    <col customWidth="1" min="7" max="7" style="1" width="13.57421875"/>
    <col customWidth="1" hidden="1" min="8" max="8" style="1" width="8.3320299999999996"/>
    <col bestFit="1" customWidth="1" min="9" max="10" style="1" width="10"/>
    <col customWidth="1" min="11" max="257" style="1" width="9.1093799999999998"/>
  </cols>
  <sheetData>
    <row r="1" ht="13.199999999999999">
      <c r="F1" s="1" t="s">
        <v>0</v>
      </c>
    </row>
    <row r="2" ht="13.199999999999999">
      <c r="C2" s="2"/>
      <c r="D2" s="2"/>
      <c r="E2" s="2"/>
      <c r="F2" s="2"/>
      <c r="G2" s="2"/>
      <c r="H2" s="3"/>
      <c r="I2" s="3"/>
      <c r="J2" s="3"/>
      <c r="K2" s="3"/>
      <c r="L2" s="3"/>
    </row>
    <row r="3" s="4" customFormat="1">
      <c r="A3" s="5" t="s">
        <v>1</v>
      </c>
      <c r="B3" s="6"/>
      <c r="C3" s="6"/>
      <c r="D3" s="6"/>
      <c r="E3" s="6"/>
      <c r="F3" s="6"/>
      <c r="G3" s="6"/>
      <c r="H3" s="7"/>
      <c r="I3" s="8"/>
      <c r="J3" s="8"/>
      <c r="K3" s="8"/>
      <c r="L3" s="8"/>
    </row>
    <row r="4" ht="13.199999999999999">
      <c r="A4" s="6"/>
      <c r="B4" s="6"/>
      <c r="C4" s="6"/>
      <c r="D4" s="6"/>
      <c r="E4" s="6"/>
      <c r="F4" s="6"/>
      <c r="G4" s="6"/>
      <c r="H4" s="3"/>
      <c r="I4" s="3"/>
      <c r="J4" s="3"/>
      <c r="K4" s="3"/>
      <c r="L4" s="3"/>
    </row>
    <row r="5" ht="13.199999999999999">
      <c r="A5" s="6"/>
      <c r="B5" s="6"/>
      <c r="C5" s="6"/>
      <c r="D5" s="6"/>
      <c r="E5" s="6"/>
      <c r="F5" s="6"/>
      <c r="G5" s="6"/>
      <c r="H5" s="3"/>
      <c r="I5" s="3"/>
      <c r="J5" s="3"/>
      <c r="K5" s="3"/>
      <c r="L5" s="3"/>
    </row>
    <row r="6" ht="13.199999999999999">
      <c r="A6" s="6"/>
      <c r="B6" s="6"/>
      <c r="C6" s="6"/>
      <c r="D6" s="6"/>
      <c r="E6" s="6"/>
      <c r="F6" s="6"/>
      <c r="G6" s="6"/>
      <c r="H6" s="3"/>
      <c r="I6" s="3"/>
      <c r="J6" s="3"/>
      <c r="K6" s="3"/>
      <c r="L6" s="3"/>
    </row>
    <row r="7" ht="13.800000000000001">
      <c r="C7" s="9" t="s">
        <v>2</v>
      </c>
      <c r="D7" s="9"/>
      <c r="E7" s="9"/>
      <c r="F7" s="9"/>
      <c r="G7" s="9"/>
      <c r="H7" s="3"/>
      <c r="I7" s="3"/>
      <c r="J7" s="3"/>
      <c r="K7" s="3"/>
      <c r="L7" s="3"/>
    </row>
    <row r="8" ht="13.199999999999999">
      <c r="A8" s="10" t="s">
        <v>3</v>
      </c>
      <c r="B8" s="11"/>
      <c r="C8" s="12" t="s">
        <v>4</v>
      </c>
      <c r="D8" s="13" t="s">
        <v>5</v>
      </c>
      <c r="E8" s="13"/>
      <c r="F8" s="14" t="s">
        <v>6</v>
      </c>
      <c r="G8" s="15" t="s">
        <v>7</v>
      </c>
      <c r="H8" s="16"/>
      <c r="I8" s="3"/>
      <c r="J8" s="3"/>
      <c r="K8" s="3"/>
      <c r="L8" s="3"/>
    </row>
    <row r="9" ht="27" customHeight="1">
      <c r="A9" s="17"/>
      <c r="B9" s="18"/>
      <c r="C9" s="19" t="s">
        <v>8</v>
      </c>
      <c r="D9" s="20"/>
      <c r="E9" s="20"/>
      <c r="F9" s="21"/>
      <c r="G9" s="15"/>
      <c r="H9" s="22"/>
      <c r="I9" s="3"/>
      <c r="J9" s="3"/>
      <c r="K9" s="3"/>
      <c r="L9" s="3"/>
    </row>
    <row r="10" s="23" customFormat="1">
      <c r="A10" s="24" t="s">
        <v>9</v>
      </c>
      <c r="B10" s="25"/>
      <c r="C10" s="26" t="s">
        <v>10</v>
      </c>
      <c r="D10" s="27">
        <f>D11+D13+D18+D23+D26+D28+D29+D34+D35+D36+D37</f>
        <v>212957.19999999995</v>
      </c>
      <c r="E10" s="27">
        <f>E11+E18+E26+E27+E28+E29+E34+E35+E36+E37+E13+E23</f>
        <v>0</v>
      </c>
      <c r="F10" s="27">
        <f>F11+F13+F18+F23+F26+F28+F29+F34+F35+F36+F37</f>
        <v>29721.000000000007</v>
      </c>
      <c r="G10" s="28">
        <f t="shared" ref="G10:G47" si="0">F10/D10*100</f>
        <v>13.956325496390832</v>
      </c>
      <c r="H10" s="29"/>
      <c r="I10" s="30"/>
      <c r="J10" s="30"/>
      <c r="K10" s="30"/>
      <c r="L10" s="30"/>
    </row>
    <row r="11" ht="13.199999999999999">
      <c r="A11" s="31" t="s">
        <v>11</v>
      </c>
      <c r="B11" s="32"/>
      <c r="C11" s="26" t="s">
        <v>12</v>
      </c>
      <c r="D11" s="28">
        <v>125758.2</v>
      </c>
      <c r="E11" s="28">
        <f>E12</f>
        <v>0</v>
      </c>
      <c r="F11" s="28">
        <v>16964.599999999999</v>
      </c>
      <c r="G11" s="28">
        <f t="shared" si="0"/>
        <v>13.489855929871769</v>
      </c>
      <c r="H11" s="22"/>
      <c r="I11" s="3"/>
      <c r="J11" s="3"/>
      <c r="K11" s="3"/>
      <c r="L11" s="3"/>
    </row>
    <row r="12" ht="13.199999999999999">
      <c r="A12" s="33" t="s">
        <v>13</v>
      </c>
      <c r="B12" s="34"/>
      <c r="C12" s="35" t="s">
        <v>14</v>
      </c>
      <c r="D12" s="36">
        <v>125758.2</v>
      </c>
      <c r="E12" s="37"/>
      <c r="F12" s="36">
        <v>16964.599999999999</v>
      </c>
      <c r="G12" s="36">
        <f t="shared" si="0"/>
        <v>13.489855929871769</v>
      </c>
      <c r="H12" s="38"/>
      <c r="I12" s="3"/>
      <c r="J12" s="3"/>
      <c r="K12" s="3"/>
      <c r="L12" s="3"/>
    </row>
    <row r="13" ht="13.199999999999999">
      <c r="A13" s="33" t="s">
        <v>15</v>
      </c>
      <c r="B13" s="34"/>
      <c r="C13" s="26" t="s">
        <v>16</v>
      </c>
      <c r="D13" s="39">
        <f>D14+D15+D16+D17</f>
        <v>5612.1000000000004</v>
      </c>
      <c r="E13" s="39">
        <f>E14+E15+E16+E17</f>
        <v>0</v>
      </c>
      <c r="F13" s="39">
        <f>F14+F15+F16+F17</f>
        <v>1324.2</v>
      </c>
      <c r="G13" s="28">
        <f t="shared" si="0"/>
        <v>23.595445555139786</v>
      </c>
      <c r="H13" s="38"/>
      <c r="I13" s="3"/>
      <c r="J13" s="3"/>
      <c r="K13" s="3"/>
      <c r="L13" s="3"/>
    </row>
    <row r="14" ht="24">
      <c r="A14" s="33" t="s">
        <v>17</v>
      </c>
      <c r="B14" s="34"/>
      <c r="C14" s="40" t="s">
        <v>18</v>
      </c>
      <c r="D14" s="37">
        <v>2892.5999999999999</v>
      </c>
      <c r="E14" s="37"/>
      <c r="F14" s="41">
        <v>680.70000000000005</v>
      </c>
      <c r="G14" s="36">
        <f t="shared" si="0"/>
        <v>23.532462144783242</v>
      </c>
      <c r="H14" s="38"/>
      <c r="I14" s="3"/>
      <c r="J14" s="3"/>
      <c r="K14" s="3"/>
      <c r="L14" s="3"/>
    </row>
    <row r="15" ht="13.199999999999999">
      <c r="A15" s="33" t="s">
        <v>19</v>
      </c>
      <c r="B15" s="34"/>
      <c r="C15" s="40" t="s">
        <v>20</v>
      </c>
      <c r="D15" s="37">
        <v>19.5</v>
      </c>
      <c r="E15" s="37"/>
      <c r="F15" s="41">
        <v>2.7999999999999998</v>
      </c>
      <c r="G15" s="36">
        <f t="shared" si="0"/>
        <v>14.358974358974358</v>
      </c>
      <c r="H15" s="38"/>
      <c r="I15" s="3"/>
      <c r="J15" s="3"/>
      <c r="K15" s="3"/>
      <c r="L15" s="3"/>
    </row>
    <row r="16" ht="24">
      <c r="A16" s="33" t="s">
        <v>21</v>
      </c>
      <c r="B16" s="34"/>
      <c r="C16" s="40" t="s">
        <v>22</v>
      </c>
      <c r="D16" s="37">
        <v>3000</v>
      </c>
      <c r="E16" s="37"/>
      <c r="F16" s="41">
        <v>727.89999999999998</v>
      </c>
      <c r="G16" s="36">
        <f t="shared" si="0"/>
        <v>24.263333333333332</v>
      </c>
      <c r="H16" s="38"/>
      <c r="I16" s="3"/>
      <c r="J16" s="3"/>
      <c r="K16" s="3"/>
      <c r="L16" s="3"/>
    </row>
    <row r="17" ht="24">
      <c r="A17" s="33" t="s">
        <v>23</v>
      </c>
      <c r="B17" s="34"/>
      <c r="C17" s="40" t="s">
        <v>24</v>
      </c>
      <c r="D17" s="37">
        <v>-300</v>
      </c>
      <c r="E17" s="37"/>
      <c r="F17" s="41">
        <v>-87.200000000000003</v>
      </c>
      <c r="G17" s="36">
        <v>0</v>
      </c>
      <c r="H17" s="38"/>
      <c r="I17" s="3"/>
      <c r="J17" s="3"/>
      <c r="K17" s="3"/>
      <c r="L17" s="3"/>
    </row>
    <row r="18" ht="13.199999999999999">
      <c r="A18" s="31" t="s">
        <v>25</v>
      </c>
      <c r="B18" s="32"/>
      <c r="C18" s="42" t="s">
        <v>26</v>
      </c>
      <c r="D18" s="39">
        <f>D20+D21+D22+D19</f>
        <v>44608</v>
      </c>
      <c r="E18" s="39">
        <f>E20+E21+E22+E19</f>
        <v>0</v>
      </c>
      <c r="F18" s="39">
        <f>F20+F21+F22+F19</f>
        <v>4445.6000000000004</v>
      </c>
      <c r="G18" s="28">
        <f t="shared" si="0"/>
        <v>9.9659253945480639</v>
      </c>
      <c r="H18" s="38"/>
      <c r="I18" s="3"/>
      <c r="J18" s="3"/>
      <c r="K18" s="3"/>
      <c r="L18" s="3"/>
    </row>
    <row r="19" ht="13.199999999999999">
      <c r="A19" s="43" t="s">
        <v>27</v>
      </c>
      <c r="B19" s="44"/>
      <c r="C19" s="35" t="s">
        <v>28</v>
      </c>
      <c r="D19" s="37">
        <v>35185</v>
      </c>
      <c r="E19" s="37"/>
      <c r="F19" s="45">
        <v>3847.8000000000002</v>
      </c>
      <c r="G19" s="28">
        <f t="shared" si="0"/>
        <v>10.935910189000996</v>
      </c>
      <c r="H19" s="38"/>
      <c r="I19" s="3"/>
      <c r="J19" s="3"/>
      <c r="K19" s="3"/>
      <c r="L19" s="3"/>
    </row>
    <row r="20" ht="13.199999999999999">
      <c r="A20" s="43" t="s">
        <v>29</v>
      </c>
      <c r="B20" s="44"/>
      <c r="C20" s="46" t="s">
        <v>30</v>
      </c>
      <c r="D20" s="47">
        <v>0</v>
      </c>
      <c r="E20" s="47"/>
      <c r="F20" s="48">
        <v>-117.09999999999999</v>
      </c>
      <c r="G20" s="36" t="e">
        <f t="shared" si="0"/>
        <v>#DIV/0!</v>
      </c>
      <c r="H20" s="38"/>
      <c r="I20" s="3"/>
      <c r="J20" s="3"/>
      <c r="K20" s="3"/>
      <c r="L20" s="3"/>
    </row>
    <row r="21" ht="13.199999999999999">
      <c r="A21" s="43" t="s">
        <v>31</v>
      </c>
      <c r="B21" s="44"/>
      <c r="C21" s="46" t="s">
        <v>32</v>
      </c>
      <c r="D21" s="47">
        <v>5203</v>
      </c>
      <c r="E21" s="47"/>
      <c r="F21" s="48">
        <v>678.39999999999998</v>
      </c>
      <c r="G21" s="36">
        <f t="shared" si="0"/>
        <v>13.038631558716125</v>
      </c>
      <c r="H21" s="38"/>
      <c r="I21" s="3"/>
      <c r="J21" s="3"/>
      <c r="K21" s="3"/>
      <c r="L21" s="3"/>
    </row>
    <row r="22" ht="24">
      <c r="A22" s="43" t="s">
        <v>33</v>
      </c>
      <c r="B22" s="44"/>
      <c r="C22" s="49" t="s">
        <v>34</v>
      </c>
      <c r="D22" s="47">
        <v>4220</v>
      </c>
      <c r="E22" s="47"/>
      <c r="F22" s="48">
        <v>36.5</v>
      </c>
      <c r="G22" s="36">
        <f t="shared" si="0"/>
        <v>0.86492890995260674</v>
      </c>
      <c r="H22" s="38"/>
      <c r="I22" s="3"/>
      <c r="J22" s="3"/>
      <c r="K22" s="3"/>
      <c r="L22" s="3"/>
    </row>
    <row r="23" ht="13.199999999999999">
      <c r="A23" s="43" t="s">
        <v>35</v>
      </c>
      <c r="B23" s="44"/>
      <c r="C23" s="50" t="s">
        <v>36</v>
      </c>
      <c r="D23" s="51">
        <f>D24+D25</f>
        <v>9971.1000000000004</v>
      </c>
      <c r="E23" s="51">
        <f>E24+E25</f>
        <v>0</v>
      </c>
      <c r="F23" s="51">
        <f>F24+F25</f>
        <v>628.70000000000005</v>
      </c>
      <c r="G23" s="28">
        <f t="shared" si="0"/>
        <v>6.3052220918454331</v>
      </c>
      <c r="H23" s="38"/>
      <c r="I23" s="3"/>
      <c r="J23" s="3"/>
      <c r="K23" s="3"/>
      <c r="L23" s="3"/>
    </row>
    <row r="24" ht="13.199999999999999">
      <c r="A24" s="43" t="s">
        <v>37</v>
      </c>
      <c r="B24" s="44"/>
      <c r="C24" s="49" t="s">
        <v>38</v>
      </c>
      <c r="D24" s="47">
        <v>1624.9000000000001</v>
      </c>
      <c r="E24" s="47"/>
      <c r="F24" s="48">
        <v>495.80000000000001</v>
      </c>
      <c r="G24" s="36">
        <f t="shared" si="0"/>
        <v>30.512646932118898</v>
      </c>
      <c r="H24" s="38"/>
      <c r="I24" s="3"/>
      <c r="J24" s="3"/>
      <c r="K24" s="3"/>
      <c r="L24" s="3"/>
    </row>
    <row r="25" ht="13.199999999999999">
      <c r="A25" s="43" t="s">
        <v>39</v>
      </c>
      <c r="B25" s="44"/>
      <c r="C25" s="49" t="s">
        <v>40</v>
      </c>
      <c r="D25" s="47">
        <v>8346.2000000000007</v>
      </c>
      <c r="E25" s="47"/>
      <c r="F25" s="48">
        <v>132.90000000000001</v>
      </c>
      <c r="G25" s="36">
        <f t="shared" si="0"/>
        <v>1.5923414248400471</v>
      </c>
      <c r="H25" s="38"/>
      <c r="I25" s="3"/>
      <c r="J25" s="3"/>
      <c r="K25" s="3"/>
      <c r="L25" s="3"/>
    </row>
    <row r="26" ht="13.199999999999999">
      <c r="A26" s="31" t="s">
        <v>41</v>
      </c>
      <c r="B26" s="32"/>
      <c r="C26" s="52" t="s">
        <v>42</v>
      </c>
      <c r="D26" s="51">
        <v>3742.8000000000002</v>
      </c>
      <c r="E26" s="51"/>
      <c r="F26" s="53">
        <v>900</v>
      </c>
      <c r="G26" s="28">
        <f t="shared" si="0"/>
        <v>24.046168643796086</v>
      </c>
      <c r="H26" s="38"/>
      <c r="I26" s="3"/>
      <c r="J26" s="3"/>
      <c r="K26" s="3"/>
      <c r="L26" s="3"/>
    </row>
    <row r="27" ht="13.199999999999999" hidden="1">
      <c r="A27" s="31" t="s">
        <v>43</v>
      </c>
      <c r="B27" s="32"/>
      <c r="C27" s="54" t="s">
        <v>44</v>
      </c>
      <c r="D27" s="51">
        <v>0</v>
      </c>
      <c r="E27" s="51"/>
      <c r="F27" s="53">
        <v>0</v>
      </c>
      <c r="G27" s="28">
        <v>0</v>
      </c>
      <c r="H27" s="38"/>
      <c r="I27" s="3"/>
      <c r="J27" s="3"/>
      <c r="K27" s="3"/>
      <c r="L27" s="3"/>
    </row>
    <row r="28" ht="13.199999999999999">
      <c r="A28" s="31" t="s">
        <v>45</v>
      </c>
      <c r="B28" s="32"/>
      <c r="C28" s="46" t="s">
        <v>46</v>
      </c>
      <c r="D28" s="51">
        <v>9777.2999999999993</v>
      </c>
      <c r="E28" s="51"/>
      <c r="F28" s="53">
        <v>1816.2</v>
      </c>
      <c r="G28" s="28">
        <f t="shared" si="0"/>
        <v>18.57568040256513</v>
      </c>
      <c r="H28" s="38"/>
      <c r="I28" s="3"/>
      <c r="J28" s="3"/>
      <c r="K28" s="3"/>
      <c r="L28" s="3"/>
    </row>
    <row r="29" ht="30.75" customHeight="1">
      <c r="A29" s="31" t="s">
        <v>47</v>
      </c>
      <c r="B29" s="32"/>
      <c r="C29" s="50" t="s">
        <v>48</v>
      </c>
      <c r="D29" s="51">
        <f>D30+D31+D32+D33</f>
        <v>144.30000000000001</v>
      </c>
      <c r="E29" s="51">
        <f>E30+E31+E32+E33</f>
        <v>0</v>
      </c>
      <c r="F29" s="51">
        <f>F30+F31+F32+F33</f>
        <v>112.90000000000001</v>
      </c>
      <c r="G29" s="28">
        <f t="shared" si="0"/>
        <v>78.239778239778232</v>
      </c>
      <c r="H29" s="38"/>
      <c r="I29" s="3"/>
      <c r="J29" s="3"/>
      <c r="K29" s="3"/>
      <c r="L29" s="3"/>
    </row>
    <row r="30" ht="36" customHeight="1">
      <c r="A30" s="43" t="s">
        <v>49</v>
      </c>
      <c r="B30" s="44"/>
      <c r="C30" s="49" t="s">
        <v>50</v>
      </c>
      <c r="D30" s="47">
        <v>72.700000000000003</v>
      </c>
      <c r="E30" s="47"/>
      <c r="F30" s="48">
        <v>84.900000000000006</v>
      </c>
      <c r="G30" s="36">
        <f t="shared" si="0"/>
        <v>116.78129298486932</v>
      </c>
      <c r="H30" s="38"/>
      <c r="I30" s="3"/>
      <c r="J30" s="3"/>
      <c r="K30" s="3"/>
      <c r="L30" s="3"/>
    </row>
    <row r="31" ht="32.25" customHeight="1">
      <c r="A31" s="43" t="s">
        <v>51</v>
      </c>
      <c r="B31" s="44"/>
      <c r="C31" s="49" t="s">
        <v>52</v>
      </c>
      <c r="D31" s="47">
        <v>0</v>
      </c>
      <c r="E31" s="47"/>
      <c r="F31" s="48">
        <v>0</v>
      </c>
      <c r="G31" s="36" t="e">
        <f t="shared" si="0"/>
        <v>#DIV/0!</v>
      </c>
      <c r="H31" s="38"/>
      <c r="I31" s="3"/>
      <c r="J31" s="3"/>
      <c r="K31" s="3"/>
      <c r="L31" s="3"/>
    </row>
    <row r="32" ht="24">
      <c r="A32" s="43" t="s">
        <v>53</v>
      </c>
      <c r="B32" s="44"/>
      <c r="C32" s="49" t="s">
        <v>54</v>
      </c>
      <c r="D32" s="47">
        <v>67.900000000000006</v>
      </c>
      <c r="E32" s="47"/>
      <c r="F32" s="48">
        <v>28</v>
      </c>
      <c r="G32" s="36">
        <f t="shared" si="0"/>
        <v>41.237113402061851</v>
      </c>
      <c r="H32" s="38"/>
      <c r="I32" s="3"/>
      <c r="J32" s="3"/>
      <c r="K32" s="3"/>
      <c r="L32" s="3"/>
    </row>
    <row r="33" s="1" customFormat="1" ht="48">
      <c r="A33" s="43" t="s">
        <v>55</v>
      </c>
      <c r="B33" s="44"/>
      <c r="C33" s="55" t="s">
        <v>56</v>
      </c>
      <c r="D33" s="47">
        <v>3.7000000000000002</v>
      </c>
      <c r="E33" s="47"/>
      <c r="F33" s="56">
        <v>0</v>
      </c>
      <c r="G33" s="36">
        <f t="shared" si="0"/>
        <v>0</v>
      </c>
      <c r="H33" s="57"/>
    </row>
    <row r="34" ht="13.199999999999999">
      <c r="A34" s="31" t="s">
        <v>57</v>
      </c>
      <c r="B34" s="32"/>
      <c r="C34" s="52" t="s">
        <v>58</v>
      </c>
      <c r="D34" s="51">
        <v>12582.4</v>
      </c>
      <c r="E34" s="51"/>
      <c r="F34" s="53">
        <v>3210.6999999999998</v>
      </c>
      <c r="G34" s="28">
        <f t="shared" si="0"/>
        <v>25.517389369277723</v>
      </c>
      <c r="H34" s="38"/>
      <c r="I34" s="3"/>
      <c r="J34" s="3"/>
      <c r="K34" s="3"/>
      <c r="L34" s="3"/>
    </row>
    <row r="35" ht="24">
      <c r="A35" s="31" t="s">
        <v>59</v>
      </c>
      <c r="B35" s="32"/>
      <c r="C35" s="50" t="s">
        <v>60</v>
      </c>
      <c r="D35" s="51">
        <v>150</v>
      </c>
      <c r="E35" s="51"/>
      <c r="F35" s="53">
        <v>29.699999999999999</v>
      </c>
      <c r="G35" s="28">
        <f t="shared" si="0"/>
        <v>19.799999999999997</v>
      </c>
      <c r="H35" s="38"/>
      <c r="I35" s="3"/>
      <c r="J35" s="3"/>
      <c r="K35" s="3"/>
      <c r="L35" s="3"/>
    </row>
    <row r="36" ht="13.199999999999999">
      <c r="A36" s="31" t="s">
        <v>61</v>
      </c>
      <c r="B36" s="32"/>
      <c r="C36" s="52" t="s">
        <v>62</v>
      </c>
      <c r="D36" s="51">
        <v>611</v>
      </c>
      <c r="E36" s="51"/>
      <c r="F36" s="53">
        <v>352.69999999999999</v>
      </c>
      <c r="G36" s="28">
        <f t="shared" si="0"/>
        <v>57.725040916530276</v>
      </c>
      <c r="H36" s="38"/>
      <c r="I36" s="3"/>
      <c r="J36" s="3"/>
      <c r="K36" s="3"/>
      <c r="L36" s="3"/>
    </row>
    <row r="37" ht="13.199999999999999">
      <c r="A37" s="31" t="s">
        <v>63</v>
      </c>
      <c r="B37" s="32"/>
      <c r="C37" s="52" t="s">
        <v>64</v>
      </c>
      <c r="D37" s="51">
        <v>0</v>
      </c>
      <c r="E37" s="51"/>
      <c r="F37" s="53">
        <v>-64.299999999999997</v>
      </c>
      <c r="G37" s="28">
        <v>0</v>
      </c>
      <c r="H37" s="38"/>
      <c r="I37" s="3"/>
      <c r="J37" s="3"/>
      <c r="K37" s="3"/>
      <c r="L37" s="3"/>
    </row>
    <row r="38" s="58" customFormat="1">
      <c r="A38" s="31" t="s">
        <v>65</v>
      </c>
      <c r="B38" s="32"/>
      <c r="C38" s="52" t="s">
        <v>66</v>
      </c>
      <c r="D38" s="51">
        <f>D39+D40+D41+D42+D44+D46+D43</f>
        <v>2049196.1000000001</v>
      </c>
      <c r="E38" s="51">
        <f>E39+E40+E41+E42+E44+E46+E43</f>
        <v>0</v>
      </c>
      <c r="F38" s="51">
        <f>F39+F40+F41+F42+F44+F46+F43+F45</f>
        <v>360723.60000000003</v>
      </c>
      <c r="G38" s="28">
        <f t="shared" si="0"/>
        <v>17.603176191873487</v>
      </c>
      <c r="H38" s="59"/>
      <c r="I38" s="60"/>
      <c r="J38" s="60"/>
      <c r="K38" s="60"/>
      <c r="L38" s="60"/>
    </row>
    <row r="39" ht="13.199999999999999">
      <c r="A39" s="43" t="s">
        <v>67</v>
      </c>
      <c r="B39" s="44"/>
      <c r="C39" s="46" t="s">
        <v>68</v>
      </c>
      <c r="D39" s="47">
        <v>126198.7</v>
      </c>
      <c r="E39" s="47"/>
      <c r="F39" s="48">
        <v>40154.099999999999</v>
      </c>
      <c r="G39" s="36">
        <f t="shared" si="0"/>
        <v>31.818156605416696</v>
      </c>
      <c r="H39" s="38"/>
      <c r="I39" s="3"/>
      <c r="J39" s="3"/>
      <c r="K39" s="3"/>
      <c r="L39" s="3"/>
    </row>
    <row r="40" ht="13.199999999999999">
      <c r="A40" s="43" t="s">
        <v>69</v>
      </c>
      <c r="B40" s="44"/>
      <c r="C40" s="46" t="s">
        <v>70</v>
      </c>
      <c r="D40" s="47">
        <v>1034055.5</v>
      </c>
      <c r="E40" s="47"/>
      <c r="F40" s="48">
        <v>157703.60000000001</v>
      </c>
      <c r="G40" s="36">
        <f t="shared" si="0"/>
        <v>15.250980242356432</v>
      </c>
      <c r="H40" s="38"/>
      <c r="I40" s="3"/>
      <c r="J40" s="3"/>
      <c r="K40" s="3"/>
      <c r="L40" s="3"/>
    </row>
    <row r="41" ht="13.199999999999999">
      <c r="A41" s="43" t="s">
        <v>71</v>
      </c>
      <c r="B41" s="44"/>
      <c r="C41" s="46" t="s">
        <v>72</v>
      </c>
      <c r="D41" s="47">
        <v>767592.90000000002</v>
      </c>
      <c r="E41" s="47"/>
      <c r="F41" s="48">
        <v>185704</v>
      </c>
      <c r="G41" s="36">
        <f t="shared" si="0"/>
        <v>24.193032530655245</v>
      </c>
      <c r="H41" s="38"/>
      <c r="I41" s="3"/>
      <c r="J41" s="3"/>
      <c r="K41" s="3"/>
      <c r="L41" s="3"/>
    </row>
    <row r="42" ht="13.199999999999999">
      <c r="A42" s="43" t="s">
        <v>73</v>
      </c>
      <c r="B42" s="44"/>
      <c r="C42" s="46" t="s">
        <v>74</v>
      </c>
      <c r="D42" s="47">
        <v>115519</v>
      </c>
      <c r="E42" s="47"/>
      <c r="F42" s="48">
        <v>27667.400000000001</v>
      </c>
      <c r="G42" s="36">
        <f t="shared" si="0"/>
        <v>23.950518962248633</v>
      </c>
      <c r="H42" s="38"/>
      <c r="I42" s="3"/>
      <c r="J42" s="3"/>
      <c r="K42" s="3"/>
      <c r="L42" s="3"/>
    </row>
    <row r="43" ht="24" customHeight="1">
      <c r="A43" s="43" t="s">
        <v>75</v>
      </c>
      <c r="B43" s="44"/>
      <c r="C43" s="49" t="s">
        <v>76</v>
      </c>
      <c r="D43" s="47">
        <v>0</v>
      </c>
      <c r="E43" s="47"/>
      <c r="F43" s="48">
        <v>0</v>
      </c>
      <c r="G43" s="36" t="e">
        <f t="shared" si="0"/>
        <v>#DIV/0!</v>
      </c>
      <c r="H43" s="38"/>
      <c r="I43" s="3"/>
      <c r="J43" s="3"/>
      <c r="K43" s="3"/>
      <c r="L43" s="3"/>
    </row>
    <row r="44" ht="17.25" customHeight="1">
      <c r="A44" s="43" t="s">
        <v>77</v>
      </c>
      <c r="B44" s="44"/>
      <c r="C44" s="46" t="s">
        <v>78</v>
      </c>
      <c r="D44" s="47">
        <v>5830</v>
      </c>
      <c r="E44" s="47"/>
      <c r="F44" s="48">
        <v>940.89999999999998</v>
      </c>
      <c r="G44" s="36">
        <f t="shared" si="0"/>
        <v>16.138936535162951</v>
      </c>
      <c r="H44" s="38"/>
      <c r="I44" s="3"/>
      <c r="J44" s="3"/>
      <c r="K44" s="3"/>
      <c r="L44" s="3"/>
    </row>
    <row r="45" ht="79.5" customHeight="1">
      <c r="A45" s="43" t="s">
        <v>79</v>
      </c>
      <c r="B45" s="44"/>
      <c r="C45" s="49" t="s">
        <v>80</v>
      </c>
      <c r="D45" s="47">
        <v>0</v>
      </c>
      <c r="E45" s="47"/>
      <c r="F45" s="48">
        <v>1704</v>
      </c>
      <c r="G45" s="47">
        <v>0</v>
      </c>
      <c r="H45" s="38"/>
      <c r="I45" s="3"/>
      <c r="J45" s="3"/>
      <c r="K45" s="3"/>
      <c r="L45" s="3"/>
    </row>
    <row r="46" ht="48">
      <c r="A46" s="43" t="s">
        <v>81</v>
      </c>
      <c r="B46" s="44"/>
      <c r="C46" s="49" t="s">
        <v>82</v>
      </c>
      <c r="D46" s="47">
        <v>0</v>
      </c>
      <c r="E46" s="47"/>
      <c r="F46" s="48">
        <v>-53150.400000000001</v>
      </c>
      <c r="G46" s="61">
        <v>0</v>
      </c>
      <c r="H46" s="38"/>
      <c r="I46" s="3"/>
      <c r="J46" s="3"/>
      <c r="K46" s="3"/>
      <c r="L46" s="3"/>
    </row>
    <row r="47" s="58" customFormat="1">
      <c r="A47" s="31"/>
      <c r="B47" s="32"/>
      <c r="C47" s="52" t="s">
        <v>83</v>
      </c>
      <c r="D47" s="51">
        <f>D10+D38</f>
        <v>2262153.2999999998</v>
      </c>
      <c r="E47" s="51">
        <f>E10+E38</f>
        <v>0</v>
      </c>
      <c r="F47" s="51">
        <f>F10+F38</f>
        <v>390444.60000000003</v>
      </c>
      <c r="G47" s="28">
        <f t="shared" si="0"/>
        <v>17.259864749219254</v>
      </c>
      <c r="H47" s="59"/>
      <c r="I47" s="60"/>
      <c r="J47" s="60"/>
      <c r="K47" s="60"/>
      <c r="L47" s="60"/>
    </row>
    <row r="48" ht="13.199999999999999">
      <c r="A48" s="62"/>
      <c r="B48" s="62"/>
      <c r="C48" s="63"/>
      <c r="D48" s="64"/>
      <c r="E48" s="64"/>
      <c r="F48" s="65"/>
      <c r="G48" s="66"/>
      <c r="H48" s="3"/>
      <c r="I48" s="3"/>
      <c r="J48" s="3"/>
      <c r="K48" s="3"/>
      <c r="L48" s="3"/>
    </row>
    <row r="49" ht="13.199999999999999">
      <c r="C49" s="67"/>
      <c r="D49" s="65"/>
      <c r="E49" s="65"/>
      <c r="F49" s="65"/>
      <c r="G49" s="3"/>
      <c r="H49" s="3"/>
      <c r="I49" s="3"/>
      <c r="J49" s="3"/>
      <c r="K49" s="3"/>
      <c r="L49" s="3"/>
    </row>
    <row r="50" ht="13.199999999999999">
      <c r="C50" s="3"/>
      <c r="D50" s="3"/>
      <c r="E50" s="3"/>
      <c r="F50" s="3"/>
      <c r="G50" s="3"/>
      <c r="H50" s="3"/>
      <c r="I50" s="3"/>
      <c r="J50" s="3"/>
      <c r="K50" s="3"/>
      <c r="L50" s="3"/>
    </row>
    <row r="51" ht="13.199999999999999">
      <c r="C51" s="67"/>
      <c r="D51" s="68"/>
      <c r="E51" s="69"/>
      <c r="F51" s="67"/>
      <c r="G51" s="70"/>
      <c r="H51" s="3"/>
      <c r="I51" s="3"/>
      <c r="J51" s="3"/>
      <c r="K51" s="3"/>
      <c r="L51" s="3"/>
    </row>
    <row r="52" ht="13.199999999999999">
      <c r="C52" s="63"/>
      <c r="D52" s="67"/>
      <c r="E52" s="67"/>
      <c r="F52" s="67"/>
      <c r="G52" s="70"/>
      <c r="H52" s="3"/>
      <c r="I52" s="3"/>
      <c r="J52" s="3"/>
      <c r="K52" s="3"/>
      <c r="L52" s="3"/>
    </row>
    <row r="53" ht="17.25" customHeight="1">
      <c r="C53" s="63"/>
      <c r="D53" s="67"/>
      <c r="E53" s="67"/>
      <c r="F53" s="67"/>
      <c r="G53" s="70"/>
      <c r="H53" s="3"/>
      <c r="I53" s="3"/>
      <c r="J53" s="3"/>
      <c r="K53" s="3"/>
      <c r="L53" s="3"/>
    </row>
    <row r="54" ht="17.25" customHeight="1">
      <c r="C54" s="63"/>
      <c r="D54" s="67"/>
      <c r="E54" s="67"/>
      <c r="F54" s="67"/>
      <c r="G54" s="70"/>
      <c r="H54" s="3"/>
      <c r="I54" s="3"/>
      <c r="J54" s="3"/>
      <c r="K54" s="3"/>
      <c r="L54" s="3"/>
    </row>
    <row r="55" ht="11.25" customHeight="1">
      <c r="C55" s="63"/>
      <c r="D55" s="3"/>
      <c r="E55" s="3"/>
      <c r="F55" s="3"/>
      <c r="G55" s="3"/>
      <c r="H55" s="3"/>
      <c r="I55" s="3"/>
      <c r="J55" s="3"/>
      <c r="K55" s="3"/>
      <c r="L55" s="3"/>
    </row>
    <row r="56" ht="28.5" hidden="1" customHeight="1">
      <c r="D56" s="3"/>
      <c r="E56" s="3"/>
      <c r="F56" s="3"/>
      <c r="G56" s="3"/>
      <c r="H56" s="3"/>
      <c r="I56" s="3"/>
      <c r="J56" s="3"/>
      <c r="K56" s="3"/>
      <c r="L56" s="3"/>
    </row>
    <row r="57" ht="13.800000000000001" hidden="1">
      <c r="C57" s="3"/>
      <c r="D57" s="3"/>
      <c r="E57" s="3"/>
      <c r="F57" s="3"/>
      <c r="G57" s="3"/>
      <c r="H57" s="3"/>
      <c r="I57" s="3"/>
      <c r="J57" s="3"/>
      <c r="K57" s="3"/>
      <c r="L57" s="3"/>
    </row>
    <row r="58" ht="13.800000000000001" hidden="1">
      <c r="C58" s="3"/>
      <c r="D58" s="3"/>
      <c r="E58" s="3"/>
      <c r="F58" s="3"/>
      <c r="G58" s="3"/>
      <c r="H58" s="3"/>
      <c r="I58" s="3"/>
      <c r="J58" s="3"/>
      <c r="K58" s="3"/>
      <c r="L58" s="3"/>
    </row>
    <row r="59" ht="13.800000000000001" hidden="1">
      <c r="C59" s="3"/>
      <c r="D59" s="3"/>
      <c r="E59" s="3"/>
      <c r="F59" s="3"/>
      <c r="G59" s="3"/>
      <c r="H59" s="3"/>
      <c r="I59" s="3"/>
      <c r="J59" s="3"/>
      <c r="K59" s="3"/>
      <c r="L59" s="3"/>
    </row>
    <row r="60" ht="13.800000000000001" hidden="1">
      <c r="C60" s="3"/>
      <c r="D60" s="3"/>
      <c r="E60" s="3"/>
      <c r="F60" s="3"/>
      <c r="G60" s="3"/>
      <c r="H60" s="3"/>
      <c r="I60" s="3"/>
      <c r="J60" s="3"/>
      <c r="K60" s="3"/>
      <c r="L60" s="3"/>
    </row>
    <row r="61" ht="16.5" hidden="1" customHeight="1">
      <c r="C61" s="3"/>
      <c r="D61" s="3"/>
      <c r="E61" s="3"/>
      <c r="F61" s="3"/>
      <c r="G61" s="3"/>
      <c r="H61" s="3"/>
      <c r="I61" s="3"/>
      <c r="J61" s="3"/>
      <c r="K61" s="3"/>
      <c r="L61" s="3"/>
    </row>
    <row r="62" ht="10.5" hidden="1" customHeight="1">
      <c r="C62" s="3"/>
      <c r="D62" s="3"/>
      <c r="E62" s="3"/>
      <c r="F62" s="3"/>
      <c r="G62" s="3"/>
      <c r="H62" s="3"/>
      <c r="I62" s="3"/>
      <c r="J62" s="3"/>
      <c r="K62" s="3"/>
      <c r="L62" s="3"/>
    </row>
    <row r="63" ht="9" hidden="1" customHeight="1">
      <c r="C63" s="3"/>
      <c r="D63" s="3"/>
      <c r="E63" s="3"/>
      <c r="F63" s="3"/>
      <c r="G63" s="3"/>
      <c r="H63" s="3"/>
      <c r="I63" s="3"/>
      <c r="J63" s="3"/>
      <c r="K63" s="3"/>
      <c r="L63" s="3"/>
    </row>
    <row r="64" ht="16.5" hidden="1" customHeight="1">
      <c r="C64" s="3"/>
      <c r="D64" s="3"/>
      <c r="E64" s="3"/>
      <c r="F64" s="3"/>
      <c r="G64" s="3"/>
      <c r="H64" s="3"/>
      <c r="I64" s="3"/>
      <c r="J64" s="3"/>
      <c r="K64" s="3"/>
      <c r="L64" s="3"/>
    </row>
    <row r="65" ht="0.75" hidden="1" customHeight="1">
      <c r="C65" s="3"/>
      <c r="D65" s="3"/>
      <c r="E65" s="3"/>
      <c r="F65" s="3"/>
      <c r="G65" s="3"/>
      <c r="H65" s="3"/>
      <c r="I65" s="3"/>
      <c r="J65" s="3"/>
      <c r="K65" s="3"/>
      <c r="L65" s="3"/>
    </row>
    <row r="66" ht="6.75" hidden="1" customHeight="1">
      <c r="C66" s="3"/>
      <c r="D66" s="1"/>
      <c r="E66" s="1"/>
      <c r="F66" s="1"/>
      <c r="G66" s="1"/>
      <c r="H66" s="3"/>
      <c r="I66" s="3"/>
      <c r="J66" s="3"/>
      <c r="K66" s="3"/>
      <c r="L66" s="3"/>
    </row>
    <row r="67" ht="23.25" customHeight="1">
      <c r="C67" s="3"/>
      <c r="D67" s="1"/>
      <c r="E67" s="1"/>
      <c r="F67" s="1"/>
      <c r="G67" s="1"/>
      <c r="H67" s="71"/>
      <c r="I67" s="3"/>
      <c r="J67" s="3"/>
      <c r="K67" s="3"/>
      <c r="L67" s="3"/>
    </row>
    <row r="68" ht="0.75" customHeight="1">
      <c r="C68" s="1"/>
      <c r="D68" s="1"/>
      <c r="E68" s="1"/>
      <c r="F68" s="1"/>
      <c r="G68" s="1"/>
      <c r="H68" s="72"/>
      <c r="I68" s="3"/>
      <c r="J68" s="3"/>
      <c r="K68" s="3"/>
      <c r="L68" s="3"/>
    </row>
    <row r="69" s="58" customFormat="1" ht="16.5" customHeight="1">
      <c r="A69" s="1"/>
      <c r="B69" s="1"/>
      <c r="C69" s="1"/>
      <c r="D69" s="1"/>
      <c r="E69" s="1"/>
      <c r="F69" s="1"/>
      <c r="G69" s="1"/>
      <c r="H69" s="73"/>
      <c r="I69" s="60"/>
      <c r="J69" s="60"/>
      <c r="K69" s="60"/>
      <c r="L69" s="60"/>
    </row>
    <row r="70" ht="16.5" customHeight="1">
      <c r="H70" s="74"/>
      <c r="I70" s="3"/>
      <c r="J70" s="3"/>
      <c r="K70" s="3"/>
      <c r="L70" s="3"/>
    </row>
    <row r="71" ht="16.5" customHeight="1">
      <c r="H71" s="74"/>
      <c r="I71" s="3"/>
      <c r="J71" s="3"/>
      <c r="K71" s="3"/>
      <c r="L71" s="3"/>
    </row>
    <row r="72" ht="16.5" customHeight="1">
      <c r="H72" s="74"/>
      <c r="I72" s="3"/>
      <c r="J72" s="3"/>
      <c r="K72" s="3"/>
      <c r="L72" s="3"/>
    </row>
    <row r="73" ht="34.5" customHeight="1">
      <c r="H73" s="74"/>
      <c r="I73" s="3"/>
      <c r="J73" s="3"/>
      <c r="K73" s="3"/>
      <c r="L73" s="3"/>
    </row>
    <row r="74" ht="45.75" customHeight="1">
      <c r="H74" s="74"/>
      <c r="I74" s="3"/>
      <c r="J74" s="3"/>
      <c r="K74" s="3"/>
      <c r="L74" s="3"/>
    </row>
    <row r="75" s="58" customFormat="1" ht="34.5" customHeight="1">
      <c r="A75" s="1"/>
      <c r="B75" s="1"/>
      <c r="C75" s="1"/>
      <c r="D75" s="1"/>
      <c r="E75" s="1"/>
      <c r="F75" s="1"/>
      <c r="G75" s="1"/>
      <c r="H75" s="73"/>
      <c r="I75" s="60"/>
      <c r="J75" s="60"/>
      <c r="K75" s="60"/>
      <c r="L75" s="60"/>
    </row>
    <row r="76" ht="13.5" customHeight="1">
      <c r="H76" s="74"/>
      <c r="I76" s="3"/>
      <c r="J76" s="3"/>
      <c r="K76" s="3"/>
      <c r="L76" s="3"/>
    </row>
    <row r="77" ht="30" customHeight="1">
      <c r="H77" s="74" t="e">
        <f>#REF!/#REF!</f>
        <v>#REF!</v>
      </c>
      <c r="I77" s="3"/>
      <c r="J77" s="3"/>
      <c r="K77" s="3"/>
      <c r="L77" s="3"/>
    </row>
    <row r="78" s="58" customFormat="1" ht="17.25" customHeight="1">
      <c r="A78" s="1"/>
      <c r="B78" s="1"/>
      <c r="C78" s="1"/>
      <c r="D78" s="1"/>
      <c r="E78" s="1"/>
      <c r="F78" s="1"/>
      <c r="G78" s="1"/>
      <c r="H78" s="73"/>
      <c r="I78" s="60"/>
      <c r="J78" s="60"/>
      <c r="K78" s="60"/>
      <c r="L78" s="60"/>
    </row>
    <row r="79" ht="16.5" customHeight="1">
      <c r="H79" s="74"/>
      <c r="I79" s="3"/>
      <c r="J79" s="3"/>
      <c r="K79" s="3"/>
      <c r="L79" s="3"/>
    </row>
    <row r="80" ht="14.25" customHeight="1">
      <c r="H80" s="74"/>
      <c r="I80" s="3"/>
      <c r="J80" s="3"/>
      <c r="K80" s="3"/>
      <c r="L80" s="3"/>
    </row>
    <row r="81" ht="14.25" customHeight="1">
      <c r="H81" s="74"/>
      <c r="I81" s="3"/>
      <c r="J81" s="3"/>
      <c r="K81" s="3"/>
      <c r="L81" s="3"/>
    </row>
    <row r="82" s="58" customFormat="1" ht="15.75" customHeight="1">
      <c r="A82" s="1"/>
      <c r="B82" s="1"/>
      <c r="C82" s="1"/>
      <c r="D82" s="1"/>
      <c r="E82" s="1"/>
      <c r="F82" s="1"/>
      <c r="G82" s="1"/>
      <c r="H82" s="73"/>
      <c r="I82" s="60"/>
      <c r="J82" s="60"/>
      <c r="K82" s="60"/>
      <c r="L82" s="60"/>
    </row>
    <row r="83" s="58" customFormat="1" ht="16.949999999999999" customHeight="1">
      <c r="A83" s="1"/>
      <c r="B83" s="1"/>
      <c r="C83" s="1"/>
      <c r="D83" s="1"/>
      <c r="E83" s="1"/>
      <c r="F83" s="1"/>
      <c r="G83" s="1"/>
      <c r="H83" s="73"/>
      <c r="I83" s="60"/>
      <c r="J83" s="60"/>
      <c r="K83" s="60"/>
      <c r="L83" s="60"/>
    </row>
    <row r="84" s="58" customFormat="1" ht="15.75" customHeight="1">
      <c r="A84" s="1"/>
      <c r="B84" s="1"/>
      <c r="C84" s="1"/>
      <c r="D84" s="1"/>
      <c r="E84" s="1"/>
      <c r="F84" s="1"/>
      <c r="G84" s="1"/>
      <c r="H84" s="73"/>
      <c r="I84" s="60"/>
      <c r="J84" s="60"/>
      <c r="K84" s="60"/>
      <c r="L84" s="60"/>
    </row>
    <row r="85" s="58" customFormat="1" ht="15.75" customHeight="1">
      <c r="A85" s="1"/>
      <c r="B85" s="1"/>
      <c r="C85" s="1"/>
      <c r="D85" s="1"/>
      <c r="E85" s="1"/>
      <c r="F85" s="1"/>
      <c r="G85" s="1"/>
      <c r="H85" s="73"/>
      <c r="I85" s="60"/>
      <c r="J85" s="60"/>
      <c r="K85" s="60"/>
      <c r="L85" s="60"/>
    </row>
    <row r="86" s="58" customFormat="1" ht="17.25" customHeight="1">
      <c r="A86" s="1"/>
      <c r="B86" s="1"/>
      <c r="C86" s="1"/>
      <c r="D86" s="1"/>
      <c r="E86" s="1"/>
      <c r="F86" s="1"/>
      <c r="G86" s="1"/>
      <c r="H86" s="73"/>
      <c r="I86" s="60"/>
      <c r="J86" s="60"/>
      <c r="K86" s="60"/>
      <c r="L86" s="60"/>
    </row>
    <row r="87" ht="15.75" customHeight="1">
      <c r="H87" s="74"/>
      <c r="I87" s="3"/>
      <c r="J87" s="3"/>
      <c r="K87" s="3"/>
      <c r="L87" s="3"/>
    </row>
    <row r="88" s="58" customFormat="1" ht="16.5" customHeight="1">
      <c r="A88" s="1"/>
      <c r="B88" s="1"/>
      <c r="C88" s="1"/>
      <c r="D88" s="1"/>
      <c r="E88" s="1"/>
      <c r="F88" s="1"/>
      <c r="G88" s="1"/>
      <c r="H88" s="73"/>
      <c r="I88" s="60"/>
      <c r="J88" s="60"/>
      <c r="K88" s="60"/>
      <c r="L88" s="60"/>
    </row>
    <row r="89" ht="14.4" customHeight="1">
      <c r="H89" s="74"/>
      <c r="I89" s="3"/>
      <c r="J89" s="3"/>
      <c r="K89" s="3"/>
      <c r="L89" s="3"/>
    </row>
    <row r="90" ht="15" customHeight="1">
      <c r="H90" s="74"/>
      <c r="I90" s="3"/>
      <c r="J90" s="3"/>
      <c r="K90" s="3"/>
      <c r="L90" s="3"/>
    </row>
    <row r="91" ht="45.600000000000001" customHeight="1">
      <c r="H91" s="74"/>
      <c r="I91" s="3"/>
      <c r="J91" s="3"/>
      <c r="K91" s="3"/>
      <c r="L91" s="3"/>
    </row>
    <row r="92" ht="31.5" customHeight="1">
      <c r="H92" s="74"/>
      <c r="I92" s="3"/>
      <c r="J92" s="3"/>
      <c r="K92" s="3"/>
      <c r="L92" s="3"/>
    </row>
    <row r="93" ht="15" customHeight="1">
      <c r="H93" s="74"/>
      <c r="I93" s="3"/>
      <c r="J93" s="3"/>
      <c r="K93" s="3"/>
      <c r="L93" s="3"/>
    </row>
    <row r="94" s="58" customFormat="1" ht="15" customHeight="1">
      <c r="A94" s="1"/>
      <c r="B94" s="1"/>
      <c r="C94" s="1"/>
      <c r="D94" s="1"/>
      <c r="E94" s="1"/>
      <c r="F94" s="1"/>
      <c r="G94" s="1"/>
      <c r="H94" s="73"/>
      <c r="I94" s="60"/>
      <c r="J94" s="60"/>
      <c r="K94" s="60"/>
      <c r="L94" s="60"/>
    </row>
    <row r="95" ht="15" customHeight="1">
      <c r="H95" s="74"/>
      <c r="I95" s="3"/>
      <c r="J95" s="3"/>
      <c r="K95" s="3"/>
      <c r="L95" s="3"/>
    </row>
    <row r="96" ht="15" customHeight="1">
      <c r="H96" s="74"/>
      <c r="I96" s="3"/>
      <c r="J96" s="3"/>
      <c r="K96" s="3"/>
      <c r="L96" s="3"/>
    </row>
    <row r="97" s="58" customFormat="1" ht="15" customHeight="1">
      <c r="A97" s="1"/>
      <c r="B97" s="1"/>
      <c r="C97" s="1"/>
      <c r="D97" s="1"/>
      <c r="E97" s="1"/>
      <c r="F97" s="1"/>
      <c r="G97" s="1"/>
      <c r="H97" s="73"/>
      <c r="I97" s="60"/>
      <c r="J97" s="60"/>
      <c r="K97" s="60"/>
      <c r="L97" s="60"/>
    </row>
    <row r="98" ht="16.5" customHeight="1">
      <c r="H98" s="74"/>
      <c r="I98" s="3"/>
      <c r="J98" s="3"/>
      <c r="K98" s="3"/>
      <c r="L98" s="3"/>
    </row>
    <row r="99" ht="16.5" customHeight="1">
      <c r="H99" s="74"/>
      <c r="I99" s="3"/>
      <c r="J99" s="3"/>
      <c r="K99" s="3"/>
      <c r="L99" s="3"/>
    </row>
    <row r="100" ht="16.5" customHeight="1">
      <c r="H100" s="74"/>
      <c r="I100" s="3"/>
      <c r="J100" s="3"/>
      <c r="K100" s="3"/>
      <c r="L100" s="3"/>
    </row>
    <row r="101" ht="16.5" customHeight="1">
      <c r="H101" s="74"/>
      <c r="I101" s="3"/>
      <c r="J101" s="3"/>
      <c r="K101" s="3"/>
      <c r="L101" s="3"/>
    </row>
    <row r="102" ht="16.5" customHeight="1">
      <c r="H102" s="74"/>
      <c r="I102" s="3"/>
      <c r="J102" s="3"/>
      <c r="K102" s="3"/>
      <c r="L102" s="3"/>
    </row>
    <row r="103" ht="16.5" customHeight="1">
      <c r="H103" s="74"/>
      <c r="I103" s="3"/>
      <c r="J103" s="3"/>
      <c r="K103" s="3"/>
      <c r="L103" s="3"/>
    </row>
    <row r="104" s="58" customFormat="1" ht="15.75" customHeight="1">
      <c r="A104" s="1"/>
      <c r="B104" s="1"/>
      <c r="C104" s="1"/>
      <c r="D104" s="1"/>
      <c r="E104" s="1"/>
      <c r="F104" s="1"/>
      <c r="G104" s="1"/>
      <c r="H104" s="73"/>
      <c r="I104" s="60"/>
      <c r="J104" s="60"/>
      <c r="K104" s="60"/>
      <c r="L104" s="60"/>
    </row>
    <row r="105" s="58" customFormat="1" ht="15.75" customHeight="1">
      <c r="A105" s="1"/>
      <c r="B105" s="1"/>
      <c r="C105" s="1"/>
      <c r="D105" s="1"/>
      <c r="E105" s="1"/>
      <c r="F105" s="1"/>
      <c r="G105" s="1"/>
      <c r="H105" s="73"/>
      <c r="I105" s="60"/>
      <c r="J105" s="60"/>
      <c r="K105" s="60"/>
      <c r="L105" s="60"/>
    </row>
    <row r="106" s="58" customFormat="1" ht="15.75" customHeight="1">
      <c r="A106" s="1"/>
      <c r="B106" s="1"/>
      <c r="C106" s="1"/>
      <c r="D106" s="1"/>
      <c r="E106" s="1"/>
      <c r="F106" s="1"/>
      <c r="G106" s="1"/>
      <c r="H106" s="73"/>
      <c r="I106" s="60"/>
      <c r="J106" s="60"/>
      <c r="K106" s="60"/>
      <c r="L106" s="60"/>
    </row>
    <row r="107" ht="15.75" customHeight="1">
      <c r="H107" s="74"/>
      <c r="I107" s="3"/>
      <c r="J107" s="3"/>
      <c r="K107" s="3"/>
      <c r="L107" s="3"/>
    </row>
    <row r="108" ht="17.25" customHeight="1">
      <c r="H108" s="74"/>
      <c r="I108" s="3"/>
      <c r="J108" s="3"/>
      <c r="K108" s="3"/>
      <c r="L108" s="3"/>
    </row>
    <row r="109" ht="17.25" customHeight="1">
      <c r="H109" s="74"/>
      <c r="I109" s="3"/>
      <c r="J109" s="3"/>
      <c r="K109" s="3"/>
      <c r="L109" s="3"/>
    </row>
    <row r="110" ht="17.25" customHeight="1">
      <c r="H110" s="74"/>
      <c r="I110" s="3"/>
      <c r="J110" s="3"/>
      <c r="K110" s="3"/>
      <c r="L110" s="3"/>
    </row>
    <row r="111" ht="33" customHeight="1">
      <c r="H111" s="74"/>
      <c r="I111" s="3"/>
      <c r="J111" s="3"/>
      <c r="K111" s="3"/>
      <c r="L111" s="3"/>
    </row>
    <row r="112" ht="34.5" customHeight="1">
      <c r="H112" s="74"/>
      <c r="I112" s="3"/>
      <c r="J112" s="3"/>
      <c r="K112" s="3"/>
      <c r="L112" s="3"/>
    </row>
    <row r="113" ht="34.5" customHeight="1">
      <c r="H113" s="74"/>
      <c r="I113" s="3"/>
      <c r="J113" s="3"/>
      <c r="K113" s="3"/>
      <c r="L113" s="3"/>
    </row>
    <row r="114" ht="17.25" customHeight="1">
      <c r="H114" s="74"/>
      <c r="I114" s="3"/>
      <c r="J114" s="3"/>
      <c r="K114" s="3"/>
      <c r="L114" s="3"/>
    </row>
    <row r="115" ht="0.75" customHeight="1">
      <c r="H115" s="74"/>
      <c r="I115" s="3"/>
      <c r="J115" s="3"/>
      <c r="K115" s="3"/>
      <c r="L115" s="3"/>
    </row>
    <row r="116" s="58" customFormat="1">
      <c r="A116" s="1"/>
      <c r="B116" s="1"/>
      <c r="C116" s="1"/>
      <c r="D116" s="1"/>
      <c r="E116" s="1"/>
      <c r="F116" s="1"/>
      <c r="G116" s="1"/>
      <c r="H116" s="73"/>
      <c r="I116" s="60"/>
      <c r="J116" s="60"/>
      <c r="K116" s="60"/>
      <c r="L116" s="60"/>
    </row>
    <row r="117" ht="13.800000000000001">
      <c r="H117" s="75"/>
      <c r="I117" s="3"/>
      <c r="J117" s="3"/>
      <c r="K117" s="3"/>
      <c r="L117" s="3"/>
    </row>
    <row r="118" ht="13.800000000000001">
      <c r="H118" s="75"/>
      <c r="I118" s="3"/>
      <c r="J118" s="3"/>
      <c r="K118" s="3"/>
      <c r="L118" s="3"/>
    </row>
    <row r="119" ht="13.199999999999999">
      <c r="H119" s="75"/>
      <c r="I119" s="3"/>
      <c r="J119" s="3"/>
      <c r="K119" s="3"/>
      <c r="L119" s="3"/>
    </row>
    <row r="120" ht="13.199999999999999">
      <c r="H120" s="3"/>
      <c r="I120" s="3"/>
      <c r="J120" s="3"/>
      <c r="K120" s="3"/>
      <c r="L120" s="3"/>
    </row>
    <row r="121" ht="13.199999999999999">
      <c r="H121" s="3"/>
      <c r="I121" s="3"/>
      <c r="J121" s="3"/>
      <c r="K121" s="3"/>
      <c r="L121" s="3"/>
    </row>
    <row r="122" ht="13.199999999999999">
      <c r="H122" s="3"/>
      <c r="I122" s="3"/>
      <c r="J122" s="3"/>
      <c r="K122" s="3"/>
      <c r="L122" s="3"/>
    </row>
    <row r="123" ht="13.199999999999999">
      <c r="H123" s="3"/>
      <c r="I123" s="3"/>
      <c r="J123" s="3"/>
      <c r="K123" s="3"/>
      <c r="L123" s="3"/>
    </row>
    <row r="124" ht="13.199999999999999">
      <c r="H124" s="3"/>
      <c r="I124" s="3"/>
      <c r="J124" s="3"/>
      <c r="K124" s="3"/>
      <c r="L124" s="3"/>
    </row>
    <row r="125" ht="13.199999999999999">
      <c r="H125" s="3"/>
      <c r="I125" s="3"/>
      <c r="J125" s="3"/>
      <c r="K125" s="3"/>
      <c r="L125" s="3"/>
    </row>
    <row r="126" ht="13.199999999999999">
      <c r="H126" s="3"/>
      <c r="I126" s="3"/>
      <c r="J126" s="3"/>
      <c r="K126" s="3"/>
      <c r="L126" s="3"/>
    </row>
    <row r="127" ht="13.199999999999999">
      <c r="H127" s="3"/>
      <c r="I127" s="3"/>
      <c r="J127" s="3"/>
      <c r="K127" s="3"/>
      <c r="L127" s="3"/>
    </row>
    <row r="128" ht="13.199999999999999">
      <c r="H128" s="3"/>
      <c r="I128" s="3"/>
      <c r="J128" s="3"/>
      <c r="K128" s="3"/>
      <c r="L128" s="3"/>
    </row>
    <row r="129" ht="13.199999999999999">
      <c r="H129" s="3"/>
      <c r="I129" s="3"/>
      <c r="J129" s="3"/>
      <c r="K129" s="3"/>
      <c r="L129" s="3"/>
    </row>
    <row r="130" ht="13.199999999999999">
      <c r="H130" s="3"/>
      <c r="I130" s="3"/>
      <c r="J130" s="3"/>
      <c r="K130" s="3"/>
      <c r="L130" s="3"/>
    </row>
    <row r="131" ht="13.199999999999999">
      <c r="H131" s="3"/>
      <c r="I131" s="3"/>
      <c r="J131" s="3"/>
      <c r="K131" s="3"/>
      <c r="L131" s="3"/>
    </row>
    <row r="132" ht="13.199999999999999">
      <c r="H132" s="3"/>
      <c r="I132" s="3"/>
      <c r="J132" s="3"/>
      <c r="K132" s="3"/>
      <c r="L132" s="3"/>
    </row>
    <row r="133" ht="13.199999999999999">
      <c r="H133" s="3"/>
      <c r="I133" s="3"/>
      <c r="J133" s="3"/>
      <c r="K133" s="3"/>
      <c r="L133" s="3"/>
    </row>
    <row r="134" ht="13.199999999999999">
      <c r="H134" s="1"/>
      <c r="I134" s="1"/>
      <c r="J134" s="1"/>
      <c r="K134" s="1"/>
      <c r="L134" s="1"/>
    </row>
    <row r="135" ht="13.199999999999999">
      <c r="H135" s="1"/>
      <c r="I135" s="1"/>
      <c r="J135" s="1"/>
      <c r="K135" s="1"/>
      <c r="L135" s="1"/>
    </row>
    <row r="136" ht="13.199999999999999">
      <c r="H136" s="1"/>
      <c r="I136" s="1"/>
      <c r="J136" s="1"/>
      <c r="K136" s="1"/>
      <c r="L136" s="1"/>
    </row>
    <row r="137" ht="13.199999999999999">
      <c r="H137" s="1"/>
      <c r="I137" s="1"/>
      <c r="J137" s="1"/>
      <c r="K137" s="1"/>
      <c r="L137" s="1"/>
    </row>
  </sheetData>
  <mergeCells count="39">
    <mergeCell ref="C2:G2"/>
    <mergeCell ref="A3:G6"/>
    <mergeCell ref="C7:G7"/>
    <mergeCell ref="A8:B9"/>
    <mergeCell ref="D8:D9"/>
    <mergeCell ref="F8:F9"/>
    <mergeCell ref="G8:G9"/>
    <mergeCell ref="A10:B10"/>
    <mergeCell ref="A11:B11"/>
    <mergeCell ref="A12:B12"/>
    <mergeCell ref="A13:B13"/>
    <mergeCell ref="A14:B14"/>
    <mergeCell ref="A15:B15"/>
    <mergeCell ref="A16:B16"/>
    <mergeCell ref="A17:B17"/>
    <mergeCell ref="A18:B18"/>
    <mergeCell ref="A20:B20"/>
    <mergeCell ref="A21:B21"/>
    <mergeCell ref="A22:B22"/>
    <mergeCell ref="A26:B26"/>
    <mergeCell ref="A27:B27"/>
    <mergeCell ref="A29:B29"/>
    <mergeCell ref="A30:B30"/>
    <mergeCell ref="A31:B31"/>
    <mergeCell ref="A32:B32"/>
    <mergeCell ref="A33:B33"/>
    <mergeCell ref="A34:B34"/>
    <mergeCell ref="A35:B35"/>
    <mergeCell ref="A36:B36"/>
    <mergeCell ref="A37:B37"/>
    <mergeCell ref="A38:B38"/>
    <mergeCell ref="A39:B39"/>
    <mergeCell ref="A40:B40"/>
    <mergeCell ref="A41:B41"/>
    <mergeCell ref="A42:B42"/>
    <mergeCell ref="A44:B44"/>
    <mergeCell ref="A45:B45"/>
    <mergeCell ref="A46:B46"/>
    <mergeCell ref="A47:B47"/>
  </mergeCells>
  <printOptions headings="0" gridLines="0"/>
  <pageMargins left="0.748031" right="0.19684999999999997" top="0.66929099999999997" bottom="0" header="0.51181100000000002" footer="0.51181100000000002"/>
  <pageSetup paperSize="9" scale="85" firstPageNumber="1" fitToWidth="1" fitToHeight="2" pageOrder="downThenOver" orientation="portrait" usePrinterDefaults="1" blackAndWhite="0" draft="0" cellComments="none" useFirstPageNumber="0" errors="displayed" horizontalDpi="180" verticalDpi="18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Р7-Офис/7.2.2.36</Application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revision>1</cp:revision>
  <dcterms:created xsi:type="dcterms:W3CDTF">2001-03-21T04:55:00Z</dcterms:created>
  <dcterms:modified xsi:type="dcterms:W3CDTF">2023-04-27T10:03:02Z</dcterms:modified>
  <cp:version>983040</cp:version>
</cp:coreProperties>
</file>